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787" documentId="120_S{2AC9BD13-BADA-5192-A53E-5A8FF88502F6}" xr6:coauthVersionLast="47" xr6:coauthVersionMax="47" xr10:uidLastSave="{AAF2F9FD-8B2A-421C-872F-F5A9564BF6C9}"/>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L2" i="9"/>
  <c r="J2" i="9"/>
  <c r="I2" i="9"/>
  <c r="G2" i="9"/>
  <c r="B2" i="9"/>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3" i="3"/>
  <c r="D4"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<sst xmlns="http://schemas.openxmlformats.org/spreadsheetml/2006/main" count="180285" uniqueCount="39127">
  <si>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</si>
  <si>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</si>
  <si>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</si>
  <si>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</si>
  <si>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</si>
  <si>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</si>
  <si>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</si>
  <si>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</si>
  <si>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</si>
  <si>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</si>
  <si>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</si>
  <si>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</si>
  <si>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</si>
  <si>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</si>
  <si>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</si>
  <si>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</si>
  <si>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</si>
  <si>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</si>
  <si>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</si>
  <si>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</si>
  <si>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</si>
  <si>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</si>
  <si>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</si>
  <si>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</si>
  <si>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</si>
  <si>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</si>
  <si>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</si>
  <si>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</si>
  <si>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</si>
  <si>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</si>
  <si>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</si>
  <si>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</si>
  <si>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</si>
  <si>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</si>
  <si>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</si>
  <si>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</si>
  <si>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</si>
  <si>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</si>
  <si>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</si>
  <si>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</si>
  <si>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</si>
  <si>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</si>
  <si>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</si>
  <si>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</si>
  <si>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</si>
  <si>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</si>
  <si>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</si>
  <si>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</si>
  <si>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</si>
  <si>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</si>
  <si>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</si>
  <si>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</si>
  <si>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</si>
  <si>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</si>
  <si>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</si>
  <si>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</si>
  <si>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</si>
  <si>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</si>
  <si>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</si>
  <si>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</si>
  <si>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</si>
  <si>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</si>
  <si>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</si>
  <si>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</si>
  <si>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</si>
  <si>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</si>
  <si>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</si>
  <si>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</si>
  <si>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</si>
  <si>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</si>
  <si>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</si>
  <si>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</si>
  <si>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</si>
  <si>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</si>
  <si>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</si>
  <si>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</si>
  <si>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</si>
  <si>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</si>
  <si>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</si>
  <si>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</si>
  <si>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</si>
  <si>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</si>
  <si>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</si>
  <si>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</si>
  <si>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</si>
  <si>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</si>
  <si>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</si>
  <si>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</si>
  <si>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</si>
  <si>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</si>
  <si>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</si>
  <si>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</si>
  <si>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</si>
  <si>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</si>
  <si>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</si>
  <si>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</si>
  <si>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</si>
  <si>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</si>
  <si>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</si>
  <si>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</si>
  <si>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</si>
  <si>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</si>
  <si>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</si>
  <si>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</si>
  <si>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</si>
  <si>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</si>
  <si>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</si>
  <si>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</si>
  <si>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</si>
  <si>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</si>
  <si>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</si>
  <si>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</si>
  <si>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</si>
  <si>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</si>
  <si>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</si>
  <si>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</si>
  <si>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</si>
  <si>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</si>
  <si>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</si>
  <si>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</si>
  <si>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</si>
  <si>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</si>
  <si>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</si>
  <si>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</si>
  <si>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</si>
  <si>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</si>
  <si>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</si>
  <si>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</si>
  <si>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</si>
  <si>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</si>
  <si>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</si>
  <si>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</si>
  <si>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</si>
  <si>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</si>
  <si>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</si>
  <si>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</si>
  <si>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</si>
  <si>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</si>
  <si>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</si>
  <si>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</si>
  <si>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</si>
  <si>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</si>
  <si>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</si>
  <si>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</si>
  <si>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</si>
  <si>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</si>
  <si>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</si>
  <si>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</si>
  <si>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</si>
  <si>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</si>
  <si>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</si>
  <si>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</si>
  <si>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</si>
  <si>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</si>
  <si>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</si>
  <si>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</si>
  <si>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</si>
  <si>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</si>
  <si>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</si>
  <si>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</si>
  <si>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</si>
  <si>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</si>
  <si>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</si>
  <si>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</si>
  <si>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</si>
  <si>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</si>
  <si>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</si>
  <si>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</si>
  <si>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</si>
  <si>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</si>
  <si>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</si>
  <si>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</si>
  <si>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</si>
  <si>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</si>
  <si>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</si>
  <si>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</si>
  <si>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</si>
  <si>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</si>
  <si>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</si>
  <si>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</si>
  <si>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</si>
  <si>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</si>
  <si>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</si>
  <si>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</si>
  <si>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</si>
  <si>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</si>
  <si>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</si>
  <si>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</si>
  <si>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</si>
  <si>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</si>
  <si>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</si>
  <si>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</si>
  <si>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</si>
  <si>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</si>
  <si>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</si>
  <si>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</si>
  <si>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</si>
  <si>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</si>
  <si>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</si>
  <si>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</si>
  <si>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</si>
  <si>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</si>
  <si>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</si>
  <si>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</si>
  <si>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</si>
  <si>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</si>
  <si>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</si>
  <si>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</si>
  <si>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</si>
  <si>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</si>
  <si>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</si>
  <si>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</si>
  <si>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</si>
  <si>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</si>
  <si>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</si>
  <si>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</si>
  <si>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</si>
  <si>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</si>
  <si>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</si>
  <si>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</si>
  <si>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</si>
  <si>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</si>
  <si>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</si>
  <si>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</si>
  <si>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</si>
  <si>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</si>
  <si>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</si>
  <si>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</si>
  <si>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</si>
  <si>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</si>
  <si>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</si>
  <si>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</si>
  <si>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</si>
  <si>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</si>
  <si>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</si>
  <si>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</si>
  <si>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</si>
  <si>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</si>
  <si>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</si>
  <si>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</si>
  <si>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</si>
  <si>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</si>
  <si>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</si>
  <si>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</si>
  <si>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</si>
  <si>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</si>
  <si>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</si>
  <si>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</si>
  <si>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</si>
  <si>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</si>
  <si>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</si>
  <si>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</si>
  <si>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</si>
  <si>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</si>
  <si>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</si>
  <si>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</si>
  <si>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</si>
  <si>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</si>
  <si>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</si>
  <si>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</si>
  <si>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</si>
  <si>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</si>
  <si>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</si>
  <si>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</si>
  <si>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</si>
  <si>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</si>
  <si>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</si>
  <si>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</si>
  <si>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</si>
  <si>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</si>
  <si>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</si>
  <si>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</si>
  <si>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</si>
  <si>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</si>
  <si>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</si>
  <si>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</si>
  <si>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</si>
  <si>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</si>
  <si>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</si>
  <si>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</si>
  <si>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</si>
  <si>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</si>
  <si>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</si>
  <si>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</si>
  <si>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</si>
  <si>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</si>
  <si>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</si>
  <si>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</si>
  <si>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</si>
  <si>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</si>
  <si>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</si>
  <si>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</si>
  <si>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</si>
  <si>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</si>
  <si>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</si>
  <si>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</si>
  <si>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</si>
  <si>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</si>
  <si>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</si>
  <si>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</si>
  <si>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</si>
  <si>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</si>
  <si>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</si>
  <si>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</si>
  <si>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</si>
  <si>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</si>
  <si>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</si>
  <si>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</si>
  <si>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</si>
  <si>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</si>
  <si>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</si>
  <si>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</si>
  <si>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</si>
  <si>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</si>
  <si>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</si>
  <si>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</si>
  <si>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</si>
  <si>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</si>
  <si>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</si>
  <si>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</si>
  <si>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</si>
  <si>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</si>
  <si>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</si>
  <si>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</si>
  <si>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</si>
  <si>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</si>
  <si>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</si>
  <si>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</si>
  <si>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</si>
  <si>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</si>
  <si>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</si>
  <si>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</si>
  <si>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</si>
  <si>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</si>
  <si>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</si>
  <si>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</si>
  <si>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</si>
  <si>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</si>
  <si>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</si>
  <si>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</si>
  <si>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</si>
  <si>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</si>
  <si>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</si>
  <si>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</si>
  <si>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</si>
  <si>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</si>
  <si>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</si>
  <si>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</si>
  <si>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</si>
  <si>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</si>
  <si>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</si>
  <si>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</si>
  <si>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</si>
  <si>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</si>
  <si>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</si>
  <si>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</si>
  <si>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</si>
  <si>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</si>
  <si>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</si>
  <si>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</si>
  <si>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</si>
  <si>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</si>
  <si>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</si>
  <si>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</si>
  <si>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</si>
  <si>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</si>
  <si>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</si>
  <si>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</si>
  <si>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</si>
  <si>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</si>
  <si>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</si>
  <si>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</si>
  <si>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</si>
  <si>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</si>
  <si>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</si>
  <si>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</si>
  <si>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</si>
  <si>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</si>
  <si>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</si>
  <si>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</si>
  <si>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</si>
  <si>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</si>
  <si>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</si>
  <si>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</si>
  <si>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</si>
  <si>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</si>
  <si>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</si>
  <si>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</si>
  <si>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</si>
  <si>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</si>
  <si>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</si>
  <si>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</si>
  <si>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</si>
  <si>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</si>
  <si>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</si>
  <si>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</si>
  <si>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</si>
  <si>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</si>
  <si>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</si>
  <si>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</si>
  <si>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</si>
  <si>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</si>
  <si>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</si>
  <si>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</si>
  <si>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</si>
  <si>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</si>
  <si>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</si>
  <si>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</si>
  <si>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</si>
  <si>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</si>
  <si>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</si>
  <si>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</si>
  <si>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</si>
  <si>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</si>
  <si>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</si>
  <si>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</si>
  <si>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</si>
  <si>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</si>
  <si>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</si>
  <si>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</si>
  <si>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</si>
  <si>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</si>
  <si>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</si>
  <si>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</si>
  <si>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</si>
  <si>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</si>
  <si>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</si>
  <si>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</si>
  <si>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</si>
  <si>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</si>
  <si>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</si>
  <si>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</si>
  <si>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</si>
  <si>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</si>
  <si>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</si>
  <si>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</si>
  <si>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</si>
  <si>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</si>
  <si>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</si>
  <si>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</si>
  <si>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</si>
  <si>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</si>
  <si>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</si>
  <si>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</si>
  <si>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</si>
  <si>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</si>
  <si>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</si>
  <si>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</si>
  <si>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</si>
  <si>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</si>
  <si>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</si>
  <si>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</si>
  <si>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</si>
  <si>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</si>
  <si>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</si>
  <si>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</si>
  <si>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</si>
  <si>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</si>
  <si>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</si>
  <si>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</si>
  <si>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</si>
  <si>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</si>
  <si>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</si>
  <si>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</si>
  <si>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</si>
  <si>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</si>
  <si>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</si>
  <si>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</si>
  <si>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</si>
  <si>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</si>
  <si>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</si>
  <si>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</si>
  <si>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</si>
  <si>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</si>
  <si>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</si>
  <si>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</si>
  <si>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</si>
  <si>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</si>
  <si>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</si>
  <si>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</si>
  <si>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</si>
  <si>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</si>
  <si>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</si>
  <si>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</si>
  <si>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</si>
  <si>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</si>
  <si>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</si>
  <si>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</si>
  <si>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</si>
  <si>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</si>
  <si>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</si>
  <si>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</si>
  <si>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</si>
  <si>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</si>
  <si>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</si>
  <si>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</si>
  <si>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</si>
  <si>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</si>
  <si>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</si>
  <si>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</si>
  <si>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</si>
  <si>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</si>
  <si>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</si>
  <si>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</si>
  <si>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</si>
  <si>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</si>
  <si>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</si>
  <si>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</si>
  <si>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</si>
  <si>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</si>
  <si>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</si>
  <si>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</si>
  <si>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</si>
  <si>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</si>
  <si>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</si>
  <si>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</si>
  <si>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</si>
  <si>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</si>
  <si>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</si>
  <si>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</si>
  <si>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</si>
  <si>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</si>
  <si>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</si>
  <si>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</si>
  <si>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</si>
  <si>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</si>
  <si>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</si>
  <si>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</si>
  <si>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</si>
  <si>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</si>
  <si>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</si>
  <si>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</si>
  <si>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</si>
  <si>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</si>
  <si>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</si>
  <si>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</si>
  <si>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</si>
  <si>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</si>
  <si>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</si>
  <si>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</si>
  <si>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</si>
  <si>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</si>
  <si>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</si>
  <si>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</si>
  <si>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</si>
  <si>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</si>
  <si>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</si>
  <si>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</si>
  <si>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</si>
  <si>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</si>
  <si>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</si>
  <si>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</si>
  <si>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</si>
  <si>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</si>
  <si>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</si>
  <si>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</si>
  <si>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</si>
  <si>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</si>
  <si>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</si>
  <si>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</si>
  <si>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</si>
  <si>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</si>
  <si>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</si>
  <si>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</si>
  <si>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</si>
  <si>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</si>
  <si>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</si>
  <si>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</si>
  <si>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</si>
  <si>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</si>
  <si>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</si>
  <si>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</si>
  <si>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</si>
  <si>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</si>
  <si>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</si>
  <si>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</si>
  <si>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</si>
  <si>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</si>
  <si>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</si>
  <si>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</si>
  <si>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</si>
  <si>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</si>
  <si>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</si>
  <si>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</si>
  <si>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</si>
  <si>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</si>
  <si>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</si>
  <si>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</si>
  <si>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</si>
  <si>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</si>
  <si>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</si>
  <si>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</si>
  <si>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</si>
  <si>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</si>
  <si>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</si>
  <si>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</si>
  <si>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</si>
  <si>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</si>
  <si>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</si>
  <si>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</si>
  <si>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</si>
  <si>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</si>
  <si>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</si>
  <si>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</si>
  <si>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</si>
  <si>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</si>
  <si>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</si>
  <si>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</si>
  <si>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</si>
  <si>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</si>
  <si>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</si>
  <si>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</si>
  <si>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</si>
  <si>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</si>
  <si>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</si>
  <si>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</si>
  <si>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</si>
  <si>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</si>
  <si>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</si>
  <si>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</si>
  <si>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</si>
  <si>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</si>
  <si>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</si>
  <si>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</si>
  <si>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</si>
  <si>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</si>
  <si>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</si>
  <si>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</si>
  <si>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</si>
  <si>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</si>
  <si>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</si>
  <si>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</si>
  <si>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</si>
  <si>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</si>
  <si>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</si>
  <si>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</si>
  <si>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</si>
  <si>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</si>
  <si>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</si>
  <si>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</si>
  <si>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</si>
  <si>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</si>
  <si>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</si>
  <si>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</si>
  <si>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</si>
  <si>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</si>
  <si>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</si>
  <si>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</si>
  <si>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</si>
  <si>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</si>
  <si>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</si>
  <si>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</si>
  <si>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</si>
  <si>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</si>
  <si>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</si>
  <si>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</si>
  <si>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</si>
  <si>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</si>
  <si>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</si>
  <si>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</si>
  <si>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</si>
  <si>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</si>
  <si>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</si>
  <si>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</si>
  <si>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</si>
  <si>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</si>
  <si>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</si>
  <si>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</si>
  <si>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</si>
  <si>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</si>
  <si>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</si>
  <si>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</si>
  <si>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</si>
  <si>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</si>
  <si>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</si>
  <si>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</si>
  <si>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</si>
  <si>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</si>
  <si>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</si>
  <si>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</si>
  <si>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</si>
  <si>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</si>
  <si>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</si>
  <si>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</si>
  <si>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</si>
  <si>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</si>
  <si>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</si>
  <si>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</si>
  <si>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</si>
  <si>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</si>
  <si>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</si>
  <si>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</si>
  <si>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</si>
  <si>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</si>
  <si>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</si>
  <si>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</si>
  <si>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</si>
  <si>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</si>
  <si>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</si>
  <si>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</si>
  <si>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</si>
  <si>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</si>
  <si>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</si>
  <si>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</si>
  <si>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</si>
  <si>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</si>
  <si>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</si>
  <si>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</si>
  <si>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</si>
  <si>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</si>
  <si>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</si>
  <si>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</si>
  <si>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</si>
  <si>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</si>
  <si>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</si>
  <si>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</si>
  <si>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</si>
  <si>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</si>
  <si>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</si>
  <si>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</si>
  <si>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</si>
  <si>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</si>
  <si>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</si>
  <si>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</si>
  <si>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</si>
  <si>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</si>
  <si>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</si>
  <si>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</si>
  <si>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</si>
  <si>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</si>
  <si>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</si>
  <si>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</si>
  <si>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</si>
  <si>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</si>
  <si>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</si>
  <si>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</si>
  <si>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</si>
  <si>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</si>
  <si>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</si>
  <si>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</si>
  <si>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</si>
  <si>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</si>
  <si>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</si>
  <si>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</si>
  <si>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</si>
  <si>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</si>
  <si>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</si>
  <si>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</si>
  <si>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</si>
  <si>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</si>
  <si>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</si>
  <si>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</si>
  <si>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</si>
  <si>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</si>
  <si>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</si>
  <si>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</si>
  <si>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</si>
  <si>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</si>
  <si>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</si>
  <si>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</si>
  <si>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</si>
  <si>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</si>
  <si>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</si>
  <si>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</si>
  <si>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</si>
  <si>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</si>
  <si>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</si>
  <si>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</si>
  <si>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</si>
  <si>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</si>
  <si>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</si>
  <si>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</si>
  <si>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</si>
  <si>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</si>
  <si>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</si>
  <si>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</si>
  <si>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</si>
  <si>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</si>
  <si>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</si>
  <si>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</si>
  <si>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</si>
  <si>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</si>
  <si>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</si>
  <si>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</si>
  <si>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</si>
  <si>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</si>
  <si>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</si>
  <si>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</si>
  <si>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</si>
  <si>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</si>
  <si>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</si>
  <si>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</si>
  <si>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</si>
  <si>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</si>
  <si>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</si>
  <si>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</si>
  <si>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</si>
  <si>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</si>
  <si>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</si>
  <si>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</si>
  <si>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</si>
  <si>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</si>
  <si>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</si>
  <si>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</si>
  <si>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</si>
  <si>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</si>
  <si>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</si>
  <si>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</si>
  <si>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</si>
  <si>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</si>
  <si>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</si>
  <si>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</si>
  <si>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</si>
  <si>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</si>
  <si>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</si>
  <si>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</si>
  <si>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</si>
  <si>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</si>
  <si>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</si>
  <si>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</si>
  <si>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</si>
  <si>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</si>
  <si>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</si>
  <si>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</si>
  <si>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</si>
  <si>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</si>
  <si>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</si>
  <si>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</si>
  <si>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</si>
  <si>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</si>
  <si>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</si>
  <si>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</si>
  <si>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</si>
  <si>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</si>
  <si>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</si>
  <si>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</si>
  <si>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</si>
  <si>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</si>
  <si>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</si>
  <si>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</si>
  <si>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</si>
  <si>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</si>
  <si>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</si>
  <si>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</si>
  <si>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</si>
  <si>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</si>
  <si>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</si>
  <si>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</si>
  <si>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</si>
  <si>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</si>
  <si>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</si>
  <si>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</si>
  <si>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</si>
  <si>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</si>
  <si>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</si>
  <si>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</si>
  <si>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</si>
  <si>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</si>
  <si>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</si>
  <si>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</si>
  <si>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</si>
  <si>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</si>
  <si>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</si>
  <si>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</si>
  <si>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</si>
  <si>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</si>
  <si>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</si>
  <si>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</si>
  <si>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</si>
  <si>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</si>
  <si>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</si>
  <si>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</si>
  <si>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</si>
  <si>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</si>
  <si>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</si>
  <si>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</si>
  <si>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</si>
  <si>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</si>
  <si>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</si>
  <si>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</si>
  <si>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</si>
  <si>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</si>
  <si>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</si>
  <si>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</si>
  <si>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</si>
  <si>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</si>
  <si>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</si>
  <si>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</si>
  <si>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</si>
  <si>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</si>
  <si>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</si>
  <si>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</si>
  <si>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</si>
  <si>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</si>
  <si>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</si>
  <si>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</si>
  <si>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</si>
  <si>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</si>
  <si>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</si>
  <si>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</si>
  <si>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</si>
  <si>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</si>
  <si>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</si>
  <si>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</si>
  <si>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</si>
  <si>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</si>
  <si>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</si>
  <si>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</si>
  <si>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</si>
  <si>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</si>
  <si>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</si>
  <si>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</si>
  <si>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</si>
  <si>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</si>
  <si>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</si>
  <si>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</si>
  <si>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</si>
  <si>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</si>
  <si>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</si>
  <si>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</si>
  <si>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</si>
  <si>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</si>
  <si>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</si>
  <si>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</si>
  <si>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</si>
  <si>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</si>
  <si>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</si>
  <si>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</si>
  <si>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</si>
  <si>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</si>
  <si>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</si>
  <si>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</si>
  <si>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</si>
  <si>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</si>
  <si>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</si>
  <si>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</si>
  <si>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</si>
  <si>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</si>
  <si>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</si>
  <si>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</si>
  <si>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</si>
  <si>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</si>
  <si>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</si>
  <si>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</si>
  <si>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</si>
  <si>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</si>
  <si>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</si>
  <si>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</si>
  <si>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</si>
  <si>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</si>
  <si>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</si>
  <si>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</si>
  <si>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</si>
  <si>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</si>
  <si>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</si>
  <si>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</si>
  <si>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</si>
  <si>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</si>
  <si>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</si>
  <si>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</si>
  <si>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</si>
  <si>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</si>
  <si>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</si>
  <si>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</si>
  <si>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</si>
  <si>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</si>
  <si>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</si>
  <si>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</si>
  <si>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</si>
  <si>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</si>
  <si>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</si>
  <si>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</si>
  <si>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</si>
  <si>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</si>
  <si>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</si>
  <si>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</si>
  <si>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</si>
  <si>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</si>
  <si>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</si>
  <si>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</si>
  <si>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</si>
  <si>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</si>
  <si>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</si>
  <si>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</si>
  <si>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</si>
  <si>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</si>
  <si>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</si>
  <si>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</si>
  <si>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</si>
  <si>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</si>
  <si>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</si>
  <si>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</si>
  <si>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</si>
  <si>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</si>
  <si>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</si>
  <si>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</si>
  <si>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</si>
  <si>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</si>
  <si>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</si>
  <si>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</si>
  <si>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</si>
  <si>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</si>
  <si>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</si>
  <si>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</si>
  <si>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</si>
  <si>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</si>
  <si>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</si>
  <si>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</si>
  <si>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</si>
  <si>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</si>
  <si>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</si>
  <si>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</si>
  <si>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</si>
  <si>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</si>
  <si>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</si>
  <si>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</si>
  <si>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</si>
  <si>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</si>
  <si>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</si>
  <si>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</si>
  <si>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</si>
  <si>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</si>
  <si>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</si>
  <si>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</si>
  <si>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</si>
  <si>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</si>
  <si>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</si>
  <si>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</si>
  <si>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</si>
  <si>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</si>
  <si>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</si>
  <si>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</si>
  <si>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</si>
  <si>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</si>
  <si>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</si>
  <si>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</si>
  <si>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</si>
  <si>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</si>
  <si>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</si>
  <si>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</si>
  <si>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</si>
  <si>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</si>
  <si>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</si>
  <si>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</si>
  <si>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</si>
  <si>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</si>
  <si>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</si>
  <si>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</si>
  <si>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</si>
  <si>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</si>
  <si>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</si>
  <si>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</si>
  <si>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</si>
  <si>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</si>
  <si>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</si>
  <si>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</si>
  <si>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</si>
  <si>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</si>
  <si>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</si>
  <si>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</si>
  <si>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</si>
  <si>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</si>
  <si>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</si>
  <si>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</si>
  <si>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</si>
  <si>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</si>
  <si>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</si>
  <si>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</si>
  <si>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</si>
  <si>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</si>
  <si>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</si>
  <si>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</si>
  <si>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</si>
  <si>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</si>
  <si>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</si>
  <si>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</si>
  <si>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</si>
  <si>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</si>
  <si>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</si>
  <si>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</si>
  <si>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</si>
  <si>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</si>
  <si>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</si>
  <si>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</si>
  <si>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</si>
  <si>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</si>
  <si>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</si>
  <si>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</si>
  <si>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</si>
  <si>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</si>
  <si>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</si>
  <si>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</si>
  <si>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</si>
  <si>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</si>
  <si>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</si>
  <si>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</si>
  <si>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</si>
  <si>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</si>
  <si>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</si>
  <si>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</si>
  <si>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</si>
  <si>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</si>
  <si>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</si>
  <si>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</si>
  <si>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</si>
  <si>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</si>
  <si>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</si>
  <si>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</si>
  <si>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</si>
  <si>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</si>
  <si>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</si>
  <si>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</si>
  <si>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</si>
  <si>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</si>
  <si>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</si>
  <si>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</si>
  <si>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</si>
  <si>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</si>
  <si>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</si>
  <si>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</si>
  <si>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</si>
  <si>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</si>
  <si>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</si>
  <si>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</si>
  <si>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</si>
  <si>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</si>
  <si>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</si>
  <si>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</si>
  <si>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</si>
  <si>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</si>
  <si>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</si>
  <si>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</si>
  <si>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</si>
  <si>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</si>
  <si>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</si>
  <si>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</si>
  <si>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</si>
  <si>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</si>
  <si>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</si>
  <si>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</si>
  <si>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</si>
  <si>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</si>
  <si>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</si>
  <si>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</si>
  <si>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</si>
  <si>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</si>
  <si>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</si>
  <si>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</si>
  <si>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</si>
  <si>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</si>
  <si>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</si>
  <si>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</si>
  <si>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</si>
  <si>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</si>
  <si>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</si>
  <si>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</si>
  <si>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</si>
  <si>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</si>
  <si>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</si>
  <si>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</si>
  <si>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</si>
  <si>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</si>
  <si>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</si>
  <si>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</si>
  <si>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</si>
  <si>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</si>
  <si>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</si>
  <si>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</si>
  <si>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</si>
  <si>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</si>
  <si>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</si>
  <si>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</si>
  <si>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</si>
  <si>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</si>
  <si>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</si>
  <si>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</si>
  <si>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</si>
  <si>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</si>
  <si>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</si>
  <si>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</si>
  <si>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</si>
  <si>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</si>
  <si>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</si>
  <si>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</si>
  <si>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</si>
  <si>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</si>
  <si>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</si>
  <si>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</si>
  <si>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</si>
  <si>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</si>
  <si>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</si>
  <si>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</si>
  <si>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</si>
  <si>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</si>
  <si>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</si>
  <si>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</si>
  <si>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</si>
  <si>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</si>
  <si>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</si>
  <si>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</si>
  <si>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</si>
  <si>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</si>
  <si>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</si>
  <si>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</si>
  <si>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</si>
  <si>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</si>
  <si>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</si>
  <si>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</si>
  <si>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</si>
  <si>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</si>
  <si>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</si>
  <si>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</si>
  <si>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</si>
  <si>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</si>
  <si>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</si>
  <si>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</si>
  <si>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</si>
  <si>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</si>
  <si>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</si>
  <si>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</si>
  <si>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</si>
  <si>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</si>
  <si>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</si>
  <si>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</si>
  <si>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</si>
  <si>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</si>
  <si>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</si>
  <si>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</si>
  <si>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</si>
  <si>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</si>
  <si>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</si>
  <si>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</si>
  <si>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</si>
  <si>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</si>
  <si>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</si>
  <si>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</si>
  <si>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</si>
  <si>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</si>
  <si>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</si>
  <si>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</si>
  <si>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</si>
  <si>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</si>
  <si>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</si>
  <si>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</si>
  <si>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</si>
  <si>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</si>
  <si>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</si>
  <si>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</si>
  <si>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</si>
  <si>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</si>
  <si>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</si>
  <si>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</si>
  <si>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</si>
  <si>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</si>
  <si>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</si>
  <si>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</si>
  <si>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</si>
  <si>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</si>
  <si>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</si>
  <si>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</si>
  <si>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</si>
  <si>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</si>
  <si>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</si>
  <si>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</si>
  <si>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</si>
  <si>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</si>
  <si>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</si>
  <si>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</si>
  <si>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</si>
  <si>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</si>
  <si>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</si>
  <si>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</si>
  <si>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</si>
  <si>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</si>
  <si>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</si>
  <si>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</si>
  <si>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</si>
  <si>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</si>
  <si>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</si>
  <si>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</si>
  <si>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</si>
  <si>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</si>
  <si>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</si>
  <si>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</si>
  <si>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</si>
  <si>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</si>
  <si>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</si>
  <si>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</si>
  <si>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</si>
  <si>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</si>
  <si>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</si>
  <si>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</si>
  <si>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</si>
  <si>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</si>
  <si>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</si>
  <si>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</si>
  <si>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</si>
  <si>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</si>
  <si>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</si>
  <si>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</si>
  <si>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</si>
  <si>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</si>
  <si>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</si>
  <si>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</si>
  <si>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</si>
  <si>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</si>
  <si>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</si>
  <si>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</si>
  <si>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</si>
  <si>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</si>
  <si>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</si>
  <si>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</si>
  <si>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</si>
  <si>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</si>
  <si>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</si>
  <si>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</si>
  <si>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</si>
  <si>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</si>
  <si>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</si>
  <si>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</si>
  <si>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</si>
  <si>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</si>
  <si>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</si>
  <si>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</si>
  <si>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</si>
  <si>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</si>
  <si>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</si>
  <si>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</si>
  <si>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</si>
  <si>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</si>
  <si>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</si>
  <si>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</si>
  <si>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</si>
  <si>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</si>
  <si>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</si>
  <si>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</si>
  <si>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</si>
  <si>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</si>
  <si>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</si>
  <si>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</si>
  <si>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</si>
  <si>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</si>
  <si>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</si>
  <si>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</si>
  <si>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</si>
  <si>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</si>
  <si>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</si>
  <si>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</si>
  <si>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</si>
  <si>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</si>
  <si>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</si>
  <si>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</si>
  <si>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</si>
  <si>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</si>
  <si>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</si>
  <si>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</si>
  <si>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</si>
  <si>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</si>
  <si>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</si>
  <si>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</si>
  <si>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</si>
  <si>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</si>
  <si>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</si>
  <si>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</si>
  <si>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</si>
  <si>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</si>
  <si>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</si>
  <si>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</si>
  <si>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</si>
  <si>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</si>
  <si>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</si>
  <si>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</si>
  <si>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</si>
  <si>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</si>
  <si>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</si>
  <si>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</si>
  <si>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</si>
  <si>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</si>
  <si>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</si>
  <si>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</si>
  <si>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</si>
  <si>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</si>
  <si>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</si>
  <si>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</si>
  <si>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</si>
  <si>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</si>
  <si>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</si>
  <si>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</si>
  <si>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</si>
  <si>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</si>
  <si>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</si>
  <si>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</si>
  <si>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</si>
  <si>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</si>
  <si>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</si>
  <si>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</si>
  <si>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</si>
  <si>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</si>
  <si>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</si>
  <si>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</si>
  <si>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</si>
  <si>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</si>
  <si>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</si>
  <si>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</si>
  <si>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</si>
  <si>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</si>
  <si>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</si>
  <si>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</si>
  <si>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</si>
  <si>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</si>
  <si>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</si>
  <si>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</si>
  <si>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</si>
  <si>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</si>
  <si>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</si>
  <si>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</si>
  <si>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</si>
  <si>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</si>
  <si>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</si>
  <si>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</si>
  <si>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</si>
  <si>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</si>
  <si>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</si>
  <si>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</si>
  <si>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</si>
  <si>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</si>
  <si>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</si>
  <si>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</si>
  <si>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</si>
  <si>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</si>
  <si>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</si>
  <si>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</si>
  <si>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</si>
  <si>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</si>
  <si>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</si>
  <si>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</si>
  <si>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</si>
  <si>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</si>
  <si>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</si>
  <si>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</si>
  <si>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</si>
  <si>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</si>
  <si>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</si>
  <si>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</si>
  <si>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</si>
  <si>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</si>
  <si>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</si>
  <si>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</si>
  <si>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</si>
  <si>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</si>
  <si>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</si>
  <si>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</si>
  <si>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</si>
  <si>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</si>
  <si>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</si>
  <si>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</si>
  <si>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</si>
  <si>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</si>
  <si>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</si>
  <si>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</si>
  <si>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</si>
  <si>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</si>
  <si>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</si>
  <si>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</si>
  <si>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</si>
  <si>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</si>
  <si>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</si>
  <si>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</si>
  <si>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</si>
  <si>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</si>
  <si>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</si>
  <si>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</si>
  <si>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</si>
  <si>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</si>
  <si>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</si>
  <si>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</si>
  <si>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</si>
  <si>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</si>
  <si>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</si>
  <si>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</si>
  <si>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</si>
  <si>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</si>
  <si>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</si>
  <si>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</si>
  <si>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</si>
  <si>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</si>
  <si>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</si>
  <si>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</si>
  <si>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</si>
  <si>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</si>
  <si>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</si>
  <si>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</si>
  <si>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</si>
  <si>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</si>
  <si>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</si>
  <si>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</si>
  <si>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</si>
  <si>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</si>
  <si>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</si>
  <si>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</si>
  <si>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</si>
  <si>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</si>
  <si>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</si>
  <si>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</si>
  <si>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</si>
  <si>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</si>
  <si>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</si>
  <si>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</si>
  <si>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</si>
  <si>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</si>
  <si>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</si>
  <si>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</si>
  <si>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</si>
  <si>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</si>
  <si>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</si>
  <si>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</si>
  <si>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</si>
  <si>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</si>
  <si>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</si>
  <si>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</si>
  <si>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</si>
  <si>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</si>
  <si>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</si>
  <si>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</si>
  <si>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</si>
  <si>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</si>
  <si>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</si>
  <si>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</si>
  <si>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</si>
  <si>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</si>
  <si>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</si>
  <si>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</si>
  <si>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</si>
  <si>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</si>
  <si>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</si>
  <si>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</si>
  <si>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</si>
  <si>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</si>
  <si>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</si>
  <si>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</si>
  <si>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</si>
  <si>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</si>
  <si>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</si>
  <si>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</si>
  <si>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</si>
  <si>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</si>
  <si>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</si>
  <si>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</si>
  <si>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</si>
  <si>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</si>
  <si>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</si>
  <si>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</si>
  <si>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</si>
  <si>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</si>
  <si>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</si>
  <si>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</si>
  <si>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</si>
  <si>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</si>
  <si>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</si>
  <si>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</si>
  <si>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</si>
  <si>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</si>
  <si>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</si>
  <si>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</si>
  <si>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</si>
  <si>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</si>
  <si>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</si>
  <si>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</si>
  <si>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</si>
  <si>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</si>
  <si>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</si>
  <si>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</si>
  <si>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</si>
  <si>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</si>
  <si>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</si>
  <si>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</si>
  <si>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</si>
  <si>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</si>
  <si>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</si>
  <si>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</si>
  <si>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</si>
  <si>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</si>
  <si>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</si>
  <si>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</si>
  <si>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</si>
  <si>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</si>
  <si>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</si>
  <si>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</si>
  <si>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</si>
  <si>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</si>
  <si>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</si>
  <si>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</si>
  <si>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</si>
  <si>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</si>
  <si>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</si>
  <si>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</si>
  <si>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</si>
  <si>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</si>
  <si>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</si>
  <si>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</si>
  <si>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</si>
  <si>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</si>
  <si>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</si>
  <si>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</si>
  <si>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</si>
  <si>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</si>
  <si>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</si>
  <si>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</si>
  <si>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</si>
  <si>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</si>
  <si>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</si>
  <si>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</si>
  <si>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</si>
  <si>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</si>
  <si>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</si>
  <si>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</si>
  <si>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</si>
  <si>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</si>
  <si>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</si>
  <si>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</si>
  <si>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</si>
  <si>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</si>
  <si>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</si>
  <si>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</si>
  <si>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</si>
  <si>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</si>
  <si>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</si>
  <si>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</si>
  <si>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</si>
  <si>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</si>
  <si>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</si>
  <si>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</si>
  <si>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</si>
  <si>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</si>
  <si>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</si>
  <si>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</si>
  <si>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</si>
  <si>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</si>
  <si>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</si>
  <si>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</si>
  <si>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</si>
  <si>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</si>
  <si>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</si>
  <si>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</si>
  <si>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</si>
  <si>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</si>
  <si>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</si>
  <si>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</si>
  <si>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</si>
  <si>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</si>
  <si>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</si>
  <si>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</si>
  <si>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</si>
  <si>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</si>
  <si>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</si>
  <si>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</si>
  <si>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</si>
  <si>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</si>
  <si>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</si>
  <si>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</si>
  <si>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</si>
  <si>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</si>
  <si>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</si>
  <si>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</si>
  <si>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</si>
  <si>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</si>
  <si>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</si>
  <si>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</si>
  <si>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</si>
  <si>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</si>
  <si>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</si>
  <si>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</si>
  <si>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</si>
  <si>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</si>
  <si>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</si>
  <si>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</si>
  <si>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</si>
  <si>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</si>
  <si>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</si>
  <si>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</si>
  <si>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</si>
  <si>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</si>
  <si>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</si>
  <si>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</si>
  <si>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</si>
  <si>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</si>
  <si>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</si>
  <si>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</si>
  <si>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</si>
  <si>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</si>
  <si>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</si>
  <si>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</si>
  <si>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</si>
  <si>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</si>
  <si>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</si>
  <si>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</si>
  <si>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</si>
  <si>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</si>
  <si>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</si>
  <si>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</si>
  <si>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</si>
  <si>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</si>
  <si>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</si>
  <si>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</si>
  <si>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</si>
  <si>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</si>
  <si>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</si>
  <si>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</si>
  <si>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</si>
  <si>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</si>
  <si>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</si>
  <si>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</si>
  <si>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</si>
  <si>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</si>
  <si>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</si>
  <si>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</si>
  <si>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</si>
  <si>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</si>
  <si>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</si>
  <si>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</si>
  <si>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</si>
  <si>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</si>
  <si>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</si>
  <si>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</si>
  <si>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</si>
  <si>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</si>
  <si>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</si>
  <si>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</si>
  <si>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</si>
  <si>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</si>
  <si>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</si>
  <si>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</si>
  <si>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</si>
  <si>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</si>
  <si>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</si>
  <si>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</si>
  <si>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</si>
  <si>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</si>
  <si>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</si>
  <si>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</si>
  <si>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</si>
  <si>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</si>
  <si>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</si>
  <si>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</si>
  <si>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</si>
  <si>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</si>
  <si>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</si>
  <si>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</si>
  <si>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</si>
  <si>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</si>
  <si>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</si>
  <si>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</si>
  <si>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</si>
  <si>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</si>
  <si>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</si>
  <si>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</si>
  <si>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</si>
  <si>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</si>
  <si>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</si>
  <si>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</si>
  <si>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</si>
  <si>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</si>
  <si>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</si>
  <si>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</si>
  <si>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</si>
  <si>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</si>
  <si>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</si>
  <si>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</si>
  <si>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</si>
  <si>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</si>
  <si>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</si>
  <si>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</si>
  <si>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</si>
  <si>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</si>
  <si>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</si>
  <si>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</si>
  <si>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</si>
  <si>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</si>
  <si>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</si>
  <si>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</si>
  <si>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</si>
  <si>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</si>
  <si>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</si>
  <si>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</si>
  <si>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</si>
  <si>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</si>
  <si>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</si>
  <si>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</si>
  <si>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</si>
  <si>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</si>
  <si>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</si>
  <si>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</si>
  <si>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</si>
  <si>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</si>
  <si>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</si>
  <si>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</si>
  <si>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</si>
  <si>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</si>
  <si>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</si>
  <si>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</si>
  <si>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</si>
  <si>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</si>
  <si>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</si>
  <si>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</si>
  <si>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</si>
  <si>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</si>
  <si>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</si>
  <si>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</si>
  <si>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</si>
  <si>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</si>
  <si>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</si>
  <si>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</si>
  <si>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</si>
  <si>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</si>
  <si>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</si>
  <si>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</si>
  <si>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</si>
  <si>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</si>
  <si>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</si>
  <si>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</si>
  <si>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</si>
  <si>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</si>
  <si>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</si>
  <si>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</si>
  <si>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</si>
  <si>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</si>
  <si>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</si>
  <si>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</si>
  <si>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</si>
  <si>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</si>
  <si>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</si>
  <si>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</si>
  <si>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</si>
  <si>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</si>
  <si>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</si>
  <si>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</si>
  <si>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</si>
  <si>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</si>
  <si>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</si>
  <si>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</si>
  <si>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</si>
  <si>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</si>
  <si>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</si>
  <si>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</si>
  <si>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</si>
  <si>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</si>
  <si>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</si>
  <si>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</si>
  <si>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</si>
  <si>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</si>
  <si>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</si>
  <si>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</si>
  <si>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</si>
  <si>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</si>
  <si>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</si>
  <si>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</si>
  <si>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</si>
  <si>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</si>
  <si>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</si>
  <si>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</si>
  <si>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</si>
  <si>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</si>
  <si>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</si>
  <si>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</si>
  <si>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</si>
  <si>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</si>
  <si>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</si>
  <si>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</si>
  <si>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</si>
  <si>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</si>
  <si>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</si>
  <si>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</si>
  <si>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</si>
  <si>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</si>
  <si>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</si>
  <si>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</si>
  <si>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</si>
  <si>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</si>
  <si>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</si>
  <si>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</si>
  <si>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</si>
  <si>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</si>
  <si>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</si>
  <si>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</si>
  <si>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</si>
  <si>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</si>
  <si>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</si>
  <si>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</si>
  <si>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</si>
  <si>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</si>
  <si>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</si>
  <si>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</si>
  <si>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</si>
  <si>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</si>
  <si>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</si>
  <si>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</si>
  <si>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</si>
  <si>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</si>
  <si>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</si>
  <si>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</si>
  <si>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</si>
  <si>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</si>
  <si>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</si>
  <si>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</si>
  <si>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</si>
  <si>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</si>
  <si>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</si>
  <si>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</si>
  <si>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</si>
  <si>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</si>
  <si>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</si>
  <si>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</si>
  <si>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</si>
  <si>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</si>
  <si>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</si>
  <si>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</si>
  <si>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</si>
  <si>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</si>
  <si>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</si>
  <si>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</si>
  <si>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</si>
  <si>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</si>
  <si>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</si>
  <si>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</si>
  <si>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</si>
  <si>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</si>
  <si>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</si>
  <si>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</si>
  <si>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</si>
  <si>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</si>
  <si>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</si>
  <si>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</si>
  <si>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</si>
  <si>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</si>
  <si>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</si>
  <si>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</si>
  <si>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</si>
  <si>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</si>
  <si>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</si>
  <si>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</si>
  <si>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</si>
  <si>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</si>
  <si>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</si>
  <si>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</si>
  <si>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</si>
  <si>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</si>
  <si>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</si>
  <si>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</si>
  <si>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</si>
  <si>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</si>
  <si>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</si>
  <si>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</si>
  <si>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</si>
  <si>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</si>
  <si>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</si>
  <si>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</si>
  <si>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</si>
  <si>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</si>
  <si>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</si>
  <si>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</si>
  <si>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</si>
  <si>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</si>
  <si>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</si>
  <si>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</si>
  <si>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</si>
  <si>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</si>
  <si>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</si>
  <si>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</si>
  <si>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</si>
  <si>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</si>
  <si>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</si>
  <si>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</si>
  <si>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</si>
  <si>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</si>
  <si>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</si>
  <si>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</si>
  <si>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</si>
  <si>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</si>
  <si>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</si>
  <si>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</si>
  <si>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</si>
  <si>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</si>
  <si>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</si>
  <si>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</si>
  <si>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</si>
  <si>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</si>
  <si>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</si>
  <si>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</si>
  <si>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</si>
  <si>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</si>
  <si>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</si>
  <si>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</si>
  <si>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</si>
  <si>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</si>
  <si>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</si>
  <si>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</si>
  <si>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</si>
  <si>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</si>
  <si>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</si>
  <si>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</si>
  <si>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</si>
  <si>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</si>
  <si>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</si>
  <si>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</si>
  <si>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</si>
  <si>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</si>
  <si>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</si>
  <si>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</si>
  <si>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</si>
  <si>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</si>
  <si>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</si>
  <si>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</si>
  <si>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</si>
  <si>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</si>
  <si>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</si>
  <si>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</si>
  <si>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</si>
  <si>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</si>
  <si>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</si>
  <si>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</si>
  <si>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</si>
  <si>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</si>
  <si>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</si>
  <si>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</si>
  <si>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</si>
  <si>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</si>
  <si>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</si>
  <si>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</si>
  <si>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</si>
  <si>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</si>
  <si>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</si>
  <si>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</si>
  <si>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</si>
  <si>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</si>
  <si>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</si>
  <si>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</si>
  <si>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</si>
  <si>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</si>
  <si>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</si>
  <si>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</si>
  <si>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</si>
  <si>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</si>
  <si>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</si>
  <si>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</si>
  <si>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</si>
  <si>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</si>
  <si>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</si>
  <si>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</si>
  <si>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</si>
  <si>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</si>
  <si>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</si>
  <si>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</si>
  <si>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</si>
  <si>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</si>
  <si>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</si>
  <si>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</si>
  <si>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</si>
  <si>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</si>
  <si>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</si>
  <si>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</si>
  <si>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</si>
  <si>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</si>
  <si>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</si>
  <si>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</si>
  <si>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</si>
  <si>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</si>
  <si>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</si>
  <si>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</si>
  <si>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</si>
  <si>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</si>
  <si>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</si>
  <si>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</si>
  <si>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</si>
  <si>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</si>
  <si>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</si>
  <si>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</si>
  <si>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</si>
  <si>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</si>
  <si>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</si>
  <si>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</si>
  <si>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</si>
  <si>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</si>
  <si>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</si>
  <si>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</si>
  <si>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</si>
  <si>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</si>
  <si>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</si>
  <si>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</si>
  <si>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</si>
  <si>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</si>
  <si>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</si>
  <si>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</si>
  <si>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</si>
  <si>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</si>
  <si>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</si>
  <si>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</si>
  <si>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</si>
  <si>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</si>
  <si>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</si>
  <si>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</si>
  <si>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</si>
  <si>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</si>
  <si>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</si>
  <si>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</si>
  <si>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</si>
  <si>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</si>
  <si>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</si>
  <si>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</si>
  <si>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</si>
  <si>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</si>
  <si>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</si>
  <si>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</si>
  <si>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</si>
  <si>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</si>
  <si>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</si>
  <si>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</si>
  <si>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</si>
  <si>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</si>
  <si>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</si>
  <si>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</si>
  <si>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</si>
  <si>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</si>
  <si>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</si>
  <si>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</si>
  <si>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</si>
  <si>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</si>
  <si>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</si>
  <si>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</si>
  <si>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</si>
  <si>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</si>
  <si>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</si>
  <si>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</si>
  <si>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</si>
  <si>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</si>
  <si>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</si>
  <si>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</si>
  <si>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</si>
  <si>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</si>
  <si>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</si>
  <si>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</si>
  <si>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</si>
  <si>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</si>
  <si>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</si>
  <si>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</si>
  <si>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</si>
  <si>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</si>
  <si>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</si>
  <si>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</si>
  <si>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</si>
  <si>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</si>
  <si>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</si>
  <si>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</si>
  <si>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</si>
  <si>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</si>
  <si>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</si>
  <si>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</si>
  <si>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</si>
  <si>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</si>
  <si>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</si>
  <si>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</si>
  <si>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</si>
  <si>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</si>
  <si>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</si>
  <si>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</si>
  <si>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</si>
  <si>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</si>
  <si>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</si>
  <si>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</si>
  <si>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</si>
  <si>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</si>
  <si>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</si>
  <si>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</si>
  <si>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</si>
  <si>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</si>
  <si>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</si>
  <si>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</si>
  <si>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</si>
  <si>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</si>
  <si>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</si>
  <si>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</si>
  <si>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</si>
  <si>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</si>
  <si>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</si>
  <si>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</si>
  <si>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</si>
  <si>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</si>
  <si>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</si>
  <si>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</si>
  <si>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</si>
  <si>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</si>
  <si>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</si>
  <si>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</si>
  <si>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</si>
  <si>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</si>
  <si>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</si>
  <si>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</si>
  <si>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</si>
  <si>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</si>
  <si>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</si>
  <si>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</si>
  <si>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</si>
  <si>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</si>
  <si>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</si>
  <si>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</si>
  <si>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</si>
  <si>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</si>
  <si>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</si>
  <si>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</si>
  <si>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</si>
  <si>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</si>
  <si>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</si>
  <si>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</si>
  <si>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</si>
  <si>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</si>
  <si>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</si>
  <si>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</si>
  <si>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</si>
  <si>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</si>
  <si>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</si>
  <si>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</si>
  <si>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</si>
  <si>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</si>
  <si>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</si>
  <si>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</si>
  <si>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</si>
  <si>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</si>
  <si>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</si>
  <si>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</si>
  <si>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</si>
  <si>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</si>
  <si>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</si>
  <si>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</si>
  <si>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</si>
  <si>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</si>
  <si>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</si>
  <si>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</si>
  <si>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</si>
  <si>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</si>
  <si>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</si>
  <si>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</si>
  <si>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</si>
  <si>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</si>
  <si>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</si>
  <si>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</si>
  <si>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</si>
  <si>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</si>
  <si>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</si>
  <si>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</si>
  <si>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</si>
  <si>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</si>
  <si>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</si>
  <si>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</si>
  <si>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</si>
  <si>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</si>
  <si>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</si>
  <si>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</si>
  <si>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</si>
  <si>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</si>
  <si>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</si>
  <si>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</si>
  <si>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</si>
  <si>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</si>
  <si>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</si>
  <si>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</si>
  <si>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</si>
  <si>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</si>
  <si>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</si>
  <si>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</si>
  <si>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</si>
  <si>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</si>
  <si>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</si>
  <si>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</si>
  <si>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</si>
  <si>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</si>
  <si>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</si>
  <si>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</si>
  <si>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</si>
  <si>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</si>
  <si>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</si>
  <si>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</si>
  <si>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</si>
  <si>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</si>
  <si>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</si>
  <si>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</si>
  <si>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</si>
  <si>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</si>
  <si>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</si>
  <si>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</si>
  <si>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</si>
  <si>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</si>
  <si>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</si>
  <si>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</si>
  <si>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</si>
  <si>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</si>
  <si>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</si>
  <si>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</si>
  <si>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</si>
  <si>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</si>
  <si>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</si>
  <si>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</si>
  <si>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</si>
  <si>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</si>
  <si>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</si>
  <si>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</si>
  <si>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</si>
  <si>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</si>
  <si>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</si>
  <si>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</si>
  <si>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</si>
  <si>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</si>
  <si>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</si>
  <si>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</si>
  <si>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</si>
  <si>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</si>
  <si>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</si>
  <si>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</si>
  <si>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</si>
  <si>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</si>
  <si>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</si>
  <si>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</si>
  <si>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</si>
  <si>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</si>
  <si>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</si>
  <si>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</si>
  <si>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</si>
  <si>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</si>
  <si>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</si>
  <si>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</si>
  <si>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</si>
  <si>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</si>
  <si>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</si>
  <si>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</si>
  <si>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</si>
  <si>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</si>
  <si>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</si>
  <si>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</si>
  <si>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</si>
  <si>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</si>
  <si>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</si>
  <si>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</si>
  <si>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</si>
  <si>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</si>
  <si>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</si>
  <si>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</si>
  <si>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</si>
  <si>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</si>
  <si>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</si>
  <si>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</si>
  <si>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</si>
  <si>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</si>
  <si>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</si>
  <si>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</si>
  <si>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</si>
  <si>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</si>
  <si>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</si>
  <si>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</si>
  <si>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</si>
  <si>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</si>
  <si>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</si>
  <si>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</si>
  <si>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</si>
  <si>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</si>
  <si>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</si>
  <si>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</si>
  <si>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</si>
  <si>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</si>
  <si>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</si>
  <si>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</si>
  <si>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</si>
  <si>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</si>
  <si>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</si>
  <si>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</si>
  <si>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</si>
  <si>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</si>
  <si>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</si>
  <si>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</si>
  <si>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</si>
  <si>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</si>
  <si>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</si>
  <si>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</si>
  <si>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</si>
  <si>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</si>
  <si>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</si>
  <si>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</si>
  <si>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</si>
  <si>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</si>
  <si>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</si>
  <si>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</si>
  <si>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</si>
  <si>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</si>
  <si>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</si>
  <si>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</si>
  <si>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</si>
  <si>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</si>
  <si>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</si>
  <si>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</si>
  <si>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</si>
  <si>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</si>
  <si>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</si>
  <si>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</si>
  <si>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</si>
  <si>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</si>
  <si>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</si>
  <si>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</si>
  <si>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</si>
  <si>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</si>
  <si>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</si>
  <si>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</si>
  <si>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</si>
  <si>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</si>
  <si>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</si>
  <si>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</si>
  <si>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</si>
  <si>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</si>
  <si>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</si>
  <si>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</si>
  <si>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</si>
  <si>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</si>
  <si>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</si>
  <si>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</si>
  <si>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</si>
  <si>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</si>
  <si>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</si>
  <si>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</si>
  <si>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</si>
  <si>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</si>
  <si>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</si>
  <si>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</si>
  <si>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</si>
  <si>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</si>
  <si>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</si>
  <si>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</si>
  <si>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</si>
  <si>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</si>
  <si>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</si>
  <si>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</si>
  <si>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</si>
  <si>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</si>
  <si>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</si>
  <si>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</si>
  <si>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</si>
  <si>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</si>
  <si>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</si>
  <si>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</si>
  <si>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</si>
  <si>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</si>
  <si>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</si>
  <si>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</si>
  <si>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</si>
  <si>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</si>
  <si>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</si>
  <si>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</si>
  <si>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</si>
  <si>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</si>
  <si>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</si>
  <si>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</si>
  <si>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</si>
  <si>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</si>
  <si>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</si>
  <si>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</si>
  <si>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</si>
  <si>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</si>
  <si>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</si>
  <si>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</si>
  <si>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</si>
  <si>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</si>
  <si>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</si>
  <si>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</si>
  <si>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</si>
  <si>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</si>
  <si>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</si>
  <si>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</si>
  <si>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</si>
  <si>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</si>
  <si>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</si>
  <si>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</si>
  <si>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</si>
  <si>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</si>
  <si>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</si>
  <si>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</si>
  <si>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</si>
  <si>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</si>
  <si>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</si>
  <si>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</si>
  <si>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</si>
  <si>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</si>
  <si>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</si>
  <si>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</si>
  <si>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</si>
  <si>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</si>
  <si>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</si>
  <si>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</si>
  <si>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</si>
  <si>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</si>
  <si>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</si>
  <si>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</si>
  <si>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</si>
  <si>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</si>
  <si>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</si>
  <si>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</si>
  <si>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</si>
  <si>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</si>
  <si>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</si>
  <si>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</si>
  <si>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</si>
  <si>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</si>
  <si>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</si>
  <si>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</si>
  <si>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</si>
  <si>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</si>
  <si>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</si>
  <si>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</si>
  <si>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</si>
  <si>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</si>
  <si>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</si>
  <si>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</si>
  <si>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</si>
  <si>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</si>
  <si>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</si>
  <si>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</si>
  <si>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</si>
  <si>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</si>
  <si>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</si>
  <si>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</si>
  <si>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</si>
  <si>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</si>
  <si>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</si>
  <si>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</si>
  <si>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</si>
  <si>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</si>
  <si>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</si>
  <si>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</si>
  <si>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</si>
  <si>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</si>
  <si>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</si>
  <si>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</si>
  <si>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</si>
  <si>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</si>
  <si>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</si>
  <si>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</si>
  <si>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</si>
  <si>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</si>
  <si>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</si>
  <si>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</si>
  <si>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</si>
  <si>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</si>
  <si>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</si>
  <si>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</si>
  <si>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</si>
  <si>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</si>
  <si>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</si>
  <si>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</si>
  <si>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</si>
  <si>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</si>
  <si>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</si>
  <si>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</si>
  <si>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</si>
  <si>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</si>
  <si>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</si>
  <si>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</si>
  <si>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</si>
  <si>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</si>
  <si>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</si>
  <si>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</si>
  <si>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</si>
  <si>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</si>
  <si>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</si>
  <si>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</si>
  <si>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</si>
  <si>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</si>
  <si>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</si>
  <si>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</si>
  <si>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</si>
  <si>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</si>
  <si>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</si>
  <si>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</si>
  <si>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</si>
  <si>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</si>
  <si>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</si>
  <si>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</si>
  <si>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</si>
  <si>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</si>
  <si>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</si>
  <si>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</si>
  <si>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</si>
  <si>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</si>
  <si>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</si>
  <si>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</si>
  <si>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</si>
  <si>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</si>
  <si>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</si>
  <si>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</si>
  <si>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</si>
  <si>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</si>
  <si>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</si>
  <si>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</si>
  <si>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</si>
  <si>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</si>
  <si>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</si>
  <si>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</si>
  <si>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</si>
  <si>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</si>
  <si>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</si>
  <si>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</si>
  <si>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</si>
  <si>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</si>
  <si>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</si>
  <si>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</si>
  <si>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</si>
  <si>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</si>
  <si>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</si>
  <si>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</si>
  <si>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</si>
  <si>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</si>
  <si>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</si>
  <si>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</si>
  <si>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</si>
  <si>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</si>
  <si>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</si>
  <si>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</si>
  <si>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</si>
  <si>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</si>
  <si>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</si>
  <si>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</si>
  <si>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</si>
  <si>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</si>
  <si>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</si>
  <si>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</si>
  <si>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</si>
  <si>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</si>
  <si>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</si>
  <si>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</si>
  <si>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</si>
  <si>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</si>
  <si>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</si>
  <si>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</si>
  <si>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</si>
  <si>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</si>
  <si>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</si>
  <si>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</si>
  <si>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</si>
  <si>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</si>
  <si>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</si>
  <si>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</si>
  <si>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</si>
  <si>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</si>
  <si>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</si>
  <si>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</si>
  <si>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</si>
  <si>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</si>
  <si>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</si>
  <si>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</si>
  <si>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</si>
  <si>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</si>
  <si>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</si>
  <si>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</si>
  <si>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</si>
  <si>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</si>
  <si>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</si>
  <si>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</si>
  <si>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</si>
  <si>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</si>
  <si>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</si>
  <si>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</si>
  <si>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</si>
  <si>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</si>
  <si>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</si>
  <si>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</si>
  <si>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</si>
  <si>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</si>
  <si>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</si>
  <si>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</si>
  <si>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</si>
  <si>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</si>
  <si>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</si>
  <si>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</si>
  <si>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</si>
  <si>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</si>
  <si>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</si>
  <si>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</si>
  <si>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</si>
  <si>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</si>
  <si>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</si>
  <si>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</si>
  <si>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</si>
  <si>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</si>
  <si>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</si>
  <si>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</si>
  <si>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</si>
  <si>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</si>
  <si>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</si>
  <si>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</si>
  <si>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</si>
  <si>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</si>
  <si>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</si>
  <si>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</si>
  <si>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</si>
  <si>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</si>
  <si>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</si>
  <si>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</si>
  <si>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</si>
  <si>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</si>
  <si>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</si>
  <si>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</si>
  <si>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</si>
  <si>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</si>
  <si>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</si>
  <si>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</si>
  <si>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</si>
  <si>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</si>
  <si>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</si>
  <si>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</si>
  <si>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</si>
  <si>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</si>
  <si>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</si>
  <si>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</si>
  <si>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</si>
  <si>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</si>
  <si>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</si>
  <si>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</si>
  <si>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</si>
  <si>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</si>
  <si>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</si>
  <si>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</si>
  <si>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</si>
  <si>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</si>
  <si>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</si>
  <si>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</si>
  <si>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</si>
  <si>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</si>
  <si>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</si>
  <si>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</si>
  <si>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</si>
  <si>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</si>
  <si>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</si>
  <si>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</si>
  <si>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</si>
  <si>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</si>
  <si>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</si>
  <si>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</si>
  <si>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</si>
  <si>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</si>
  <si>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</si>
  <si>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</si>
  <si>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</si>
  <si>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</si>
  <si>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</si>
  <si>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</si>
  <si>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</si>
  <si>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</si>
  <si>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</si>
  <si>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</si>
  <si>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</si>
  <si>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</si>
  <si>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</si>
  <si>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</si>
  <si>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</si>
  <si>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</si>
  <si>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</si>
  <si>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</si>
  <si>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</si>
  <si>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</si>
  <si>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</si>
  <si>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</si>
  <si>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</si>
  <si>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</si>
  <si>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</si>
  <si>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</si>
  <si>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</si>
  <si>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</si>
  <si>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</si>
  <si>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</si>
  <si>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</si>
  <si>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</si>
  <si>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</si>
  <si>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</si>
  <si>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</si>
  <si>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</si>
  <si>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</si>
  <si>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</si>
  <si>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</si>
  <si>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</si>
  <si>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</si>
  <si>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</si>
  <si>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</si>
  <si>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</si>
  <si>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</si>
  <si>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</si>
  <si>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</si>
  <si>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</si>
  <si>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</si>
  <si>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</si>
  <si>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</si>
  <si>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</si>
  <si>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</si>
  <si>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</si>
  <si>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</si>
  <si>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</si>
  <si>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</si>
  <si>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</si>
  <si>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</si>
  <si>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</si>
  <si>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</si>
  <si>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</si>
  <si>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</si>
  <si>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</si>
  <si>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</si>
  <si>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</si>
  <si>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</si>
  <si>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</si>
  <si>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</si>
  <si>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</si>
  <si>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</si>
  <si>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</si>
  <si>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</si>
  <si>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</si>
  <si>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</si>
  <si>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</si>
  <si>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</si>
  <si>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</si>
  <si>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</si>
  <si>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</si>
  <si>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</si>
  <si>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</si>
  <si>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</si>
  <si>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</si>
  <si>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</si>
  <si>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</si>
  <si>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</si>
  <si>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</si>
  <si>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</si>
  <si>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</si>
  <si>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</si>
  <si>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</si>
  <si>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</si>
  <si>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</si>
  <si>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</si>
  <si>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</si>
  <si>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</si>
  <si>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</si>
  <si>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</si>
  <si>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</si>
  <si>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</si>
  <si>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</si>
  <si>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</si>
  <si>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</si>
  <si>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</si>
  <si>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</si>
  <si>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</si>
  <si>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</si>
  <si>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</si>
  <si>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</si>
  <si>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</si>
  <si>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</si>
  <si>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</si>
  <si>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</si>
  <si>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</si>
  <si>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</si>
  <si>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</si>
  <si>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</si>
  <si>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</si>
  <si>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</si>
  <si>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</si>
  <si>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</si>
  <si>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</si>
  <si>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</si>
  <si>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</si>
  <si>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</si>
  <si>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</si>
  <si>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</si>
  <si>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</si>
  <si>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</si>
  <si>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</si>
  <si>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</si>
  <si>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</si>
  <si>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</si>
  <si>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</si>
  <si>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</si>
  <si>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</si>
  <si>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</si>
  <si>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</si>
  <si>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</si>
  <si>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</si>
  <si>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</si>
  <si>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</si>
  <si>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</si>
  <si>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</si>
  <si>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</si>
  <si>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</si>
  <si>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</si>
  <si>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</si>
  <si>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</si>
  <si>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</si>
  <si>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</si>
  <si>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</si>
  <si>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</si>
  <si>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</si>
  <si>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</si>
  <si>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</si>
  <si>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</si>
  <si>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</si>
  <si>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</si>
  <si>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</si>
  <si>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</si>
  <si>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</si>
  <si>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</si>
  <si>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</si>
  <si>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</si>
  <si>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</si>
  <si>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</si>
  <si>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</si>
  <si>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</si>
  <si>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</si>
  <si>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</si>
  <si>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</si>
  <si>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</si>
  <si>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</si>
  <si>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</si>
  <si>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</si>
  <si>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</si>
  <si>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</si>
  <si>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</si>
  <si>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</si>
  <si>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</si>
  <si>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</si>
  <si>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</si>
  <si>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</si>
  <si>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</si>
  <si>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</si>
  <si>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</si>
  <si>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</si>
  <si>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</si>
  <si>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</si>
  <si>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</si>
  <si>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</si>
  <si>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</si>
  <si>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</si>
  <si>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</si>
  <si>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</si>
  <si>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</si>
  <si>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</si>
  <si>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</si>
  <si>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</si>
  <si>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</si>
  <si>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</si>
  <si>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</si>
  <si>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</si>
  <si>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</si>
  <si>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</si>
  <si>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</si>
  <si>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</si>
  <si>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</si>
  <si>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</si>
  <si>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</si>
  <si>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</si>
  <si>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</si>
  <si>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</si>
  <si>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</si>
  <si>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</si>
  <si>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</si>
  <si>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</si>
  <si>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</si>
  <si>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</si>
  <si>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</si>
  <si>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</si>
  <si>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</si>
  <si>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</si>
  <si>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</si>
  <si>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</si>
  <si>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</si>
  <si>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</si>
  <si>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</si>
  <si>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</si>
  <si>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</si>
  <si>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</si>
  <si>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</si>
  <si>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</si>
  <si>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</si>
  <si>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</si>
  <si>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</si>
  <si>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</si>
  <si>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</si>
  <si>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</si>
  <si>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</si>
  <si>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</si>
  <si>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</si>
  <si>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</si>
  <si>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</si>
  <si>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</si>
  <si>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</si>
  <si>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</si>
  <si>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</si>
  <si>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</si>
  <si>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</si>
  <si>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</si>
  <si>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</si>
  <si>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</si>
  <si>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</si>
  <si>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</si>
  <si>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</si>
  <si>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</si>
  <si>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</si>
  <si>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</si>
  <si>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</si>
  <si>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</si>
  <si>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</si>
  <si>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</si>
  <si>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</si>
  <si>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</si>
  <si>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</si>
  <si>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</si>
  <si>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</si>
  <si>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</si>
  <si>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</si>
  <si>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</si>
  <si>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</si>
  <si>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</si>
  <si>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</si>
  <si>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</si>
  <si>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</si>
  <si>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</si>
  <si>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</si>
  <si>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</si>
  <si>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</si>
  <si>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</si>
  <si>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</si>
  <si>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</si>
  <si>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</si>
  <si>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</si>
  <si>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</si>
  <si>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</si>
  <si>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</si>
  <si>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</si>
  <si>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</si>
  <si>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</si>
  <si>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</si>
  <si>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</si>
  <si>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</si>
  <si>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</si>
  <si>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</si>
  <si>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</si>
  <si>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</si>
  <si>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</si>
  <si>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</si>
  <si>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</si>
  <si>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</si>
  <si>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</si>
  <si>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</si>
  <si>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</si>
  <si>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</si>
  <si>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</si>
  <si>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</si>
  <si>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</si>
  <si>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</si>
  <si>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</si>
  <si>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</si>
  <si>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</si>
  <si>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</si>
  <si>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</si>
  <si>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</si>
  <si>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</si>
  <si>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</si>
  <si>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</si>
  <si>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</si>
  <si>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</si>
  <si>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</si>
  <si>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</si>
  <si>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</si>
  <si>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</si>
  <si>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</si>
  <si>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</si>
  <si>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</si>
  <si>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</si>
  <si>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</si>
  <si>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</si>
  <si>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</si>
  <si>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</si>
  <si>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</si>
  <si>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</si>
  <si>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</si>
  <si>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</si>
  <si>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</si>
  <si>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</si>
  <si>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</si>
  <si>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</si>
  <si>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</si>
  <si>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</si>
  <si>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</si>
  <si>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</si>
  <si>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</si>
  <si>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</si>
  <si>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</si>
  <si>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</si>
  <si>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</si>
  <si>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</si>
  <si>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</si>
  <si>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</si>
  <si>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</si>
  <si>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</si>
  <si>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</si>
  <si>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</si>
  <si>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</si>
  <si>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</si>
  <si>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</si>
  <si>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</si>
  <si>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</si>
  <si>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</si>
  <si>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</si>
  <si>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</si>
  <si>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</si>
  <si>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</si>
  <si>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</si>
  <si>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</si>
  <si>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</si>
  <si>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</si>
  <si>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</si>
  <si>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</si>
  <si>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</si>
  <si>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</si>
  <si>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</si>
  <si>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</si>
  <si>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</si>
  <si>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</si>
  <si>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</si>
  <si>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</si>
  <si>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</si>
  <si>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</si>
  <si>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</si>
  <si>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</si>
  <si>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</si>
  <si>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</si>
  <si>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</si>
  <si>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</si>
  <si>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</si>
  <si>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</si>
  <si>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</si>
  <si>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</si>
  <si>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</si>
  <si>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</si>
  <si>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</si>
  <si>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</si>
  <si>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</si>
  <si>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</si>
  <si>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</si>
  <si>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</si>
  <si>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</si>
  <si>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</si>
  <si>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</si>
  <si>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</si>
  <si>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</si>
  <si>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</si>
  <si>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</si>
  <si>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</si>
  <si>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</si>
  <si>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</si>
  <si>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</si>
  <si>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</si>
  <si>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</si>
  <si>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</si>
  <si>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</si>
  <si>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</si>
  <si>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</si>
  <si>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</si>
  <si>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</si>
  <si>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</si>
  <si>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</si>
  <si>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</si>
  <si>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</si>
  <si>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</si>
  <si>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</si>
  <si>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</si>
  <si>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</si>
  <si>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</si>
  <si>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</si>
  <si>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</si>
  <si>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</si>
  <si>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</si>
  <si>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</si>
  <si>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</si>
  <si>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</si>
  <si>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</si>
  <si>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</si>
  <si>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</si>
  <si>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</si>
  <si>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</si>
  <si>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</si>
  <si>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</si>
  <si>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</si>
  <si>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</si>
  <si>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</si>
  <si>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</si>
  <si>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</si>
  <si>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</si>
  <si>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</si>
  <si>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</si>
  <si>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</si>
  <si>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</si>
  <si>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</si>
  <si>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</si>
  <si>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</si>
  <si>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</si>
  <si>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</si>
  <si>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</si>
  <si>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</si>
  <si>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</si>
  <si>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</si>
  <si>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</si>
  <si>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</si>
  <si>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</si>
  <si>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</si>
  <si>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</si>
  <si>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</si>
  <si>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</si>
  <si>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</si>
  <si>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</si>
  <si>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</si>
  <si>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</si>
  <si>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</si>
  <si>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</si>
  <si>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</si>
  <si>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</si>
  <si>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</si>
  <si>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</si>
  <si>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</si>
  <si>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</si>
  <si>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</si>
  <si>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</si>
  <si>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</si>
  <si>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</si>
  <si>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</si>
  <si>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</si>
  <si>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</si>
  <si>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</si>
  <si>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</si>
  <si>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</si>
  <si>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</si>
  <si>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</si>
  <si>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</si>
  <si>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</si>
  <si>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</si>
  <si>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</si>
  <si>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</si>
  <si>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</si>
  <si>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</si>
  <si>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</si>
  <si>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</si>
  <si>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</si>
  <si>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</si>
  <si>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</si>
  <si>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</si>
  <si>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</si>
  <si>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</si>
  <si>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</si>
  <si>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</si>
  <si>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</si>
  <si>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</si>
  <si>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</si>
  <si>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</si>
  <si>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</si>
  <si>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</si>
  <si>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</si>
  <si>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</si>
  <si>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</si>
  <si>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</si>
  <si>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</si>
  <si>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</si>
  <si>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</si>
  <si>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</si>
  <si>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</si>
  <si>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</si>
  <si>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</si>
  <si>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</si>
  <si>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</si>
  <si>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</si>
  <si>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</si>
  <si>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</si>
  <si>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</si>
  <si>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</si>
  <si>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</si>
  <si>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</si>
  <si>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</si>
  <si>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</si>
  <si>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</si>
  <si>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</si>
  <si>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</si>
  <si>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</si>
  <si>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</si>
  <si>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</si>
  <si>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</si>
  <si>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</si>
  <si>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</si>
  <si>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</si>
  <si>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</si>
  <si>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</si>
  <si>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</si>
  <si>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</si>
  <si>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</si>
  <si>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</si>
  <si>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</si>
  <si>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</si>
  <si>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</si>
  <si>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</si>
  <si>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</si>
  <si>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</si>
  <si>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</si>
  <si>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</si>
  <si>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</si>
  <si>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</si>
  <si>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</si>
  <si>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</si>
  <si>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</si>
  <si>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</si>
  <si>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</si>
  <si>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</si>
  <si>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</si>
  <si>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</si>
  <si>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</si>
  <si>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</si>
  <si>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</si>
  <si>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</si>
  <si>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</si>
  <si>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</si>
  <si>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</si>
  <si>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</si>
  <si>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</si>
  <si>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</si>
  <si>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</si>
  <si>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</si>
  <si>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</si>
  <si>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</si>
  <si>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</si>
  <si>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</si>
  <si>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</si>
  <si>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</si>
  <si>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</si>
  <si>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</si>
  <si>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</si>
  <si>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</si>
  <si>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</si>
  <si>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</si>
  <si>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</si>
  <si>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</si>
  <si>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</si>
  <si>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</si>
  <si>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</si>
  <si>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</si>
  <si>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</si>
  <si>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</si>
  <si>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</si>
  <si>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</si>
  <si>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</si>
  <si>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</si>
  <si>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</si>
  <si>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</si>
  <si>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</si>
  <si>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</si>
  <si>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</si>
  <si>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</si>
  <si>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</si>
  <si>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</si>
  <si>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</si>
  <si>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</si>
  <si>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</si>
  <si>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</si>
  <si>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</si>
  <si>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</si>
  <si>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</si>
  <si>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</si>
  <si>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</si>
  <si>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</si>
  <si>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</si>
  <si>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</si>
  <si>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</si>
  <si>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</si>
  <si>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</si>
  <si>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</si>
  <si>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</si>
  <si>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</si>
  <si>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</si>
  <si>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</si>
  <si>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</si>
  <si>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</si>
  <si>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</si>
  <si>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</si>
  <si>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</si>
  <si>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</si>
  <si>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</si>
  <si>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</si>
  <si>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</si>
  <si>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</si>
  <si>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</si>
  <si>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</si>
  <si>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</si>
  <si>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</si>
  <si>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</si>
  <si>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</si>
  <si>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</si>
  <si>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</si>
  <si>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</si>
  <si>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</si>
  <si>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</si>
  <si>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</si>
  <si>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</si>
  <si>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</si>
  <si>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</si>
  <si>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</si>
  <si>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</si>
  <si>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</si>
  <si>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</si>
  <si>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</si>
  <si>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</si>
  <si>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</si>
  <si>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</si>
  <si>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</si>
  <si>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</si>
  <si>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</si>
  <si>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</si>
  <si>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</si>
  <si>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</si>
  <si>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</si>
  <si>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</si>
  <si>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</si>
  <si>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</si>
  <si>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</si>
  <si>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</si>
  <si>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</si>
  <si>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</si>
  <si>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</si>
  <si>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</si>
  <si>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</si>
  <si>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</si>
  <si>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</si>
  <si>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</si>
  <si>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</si>
  <si>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</si>
  <si>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</si>
  <si>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</si>
  <si>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</si>
  <si>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</si>
  <si>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</si>
  <si>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</si>
  <si>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</si>
  <si>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</si>
  <si>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</si>
  <si>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</si>
  <si>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</si>
  <si>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</si>
  <si>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</si>
  <si>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</si>
  <si>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</si>
  <si>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</si>
  <si>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</si>
  <si>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</si>
  <si>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</si>
  <si>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</si>
  <si>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</si>
  <si>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</si>
  <si>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</si>
  <si>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</si>
  <si>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</si>
  <si>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</si>
  <si>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</si>
  <si>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</si>
  <si>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</si>
  <si>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</si>
  <si>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</si>
  <si>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</si>
  <si>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</si>
  <si>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</si>
  <si>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</si>
  <si>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</si>
  <si>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</si>
  <si>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</si>
  <si>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</si>
  <si>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</si>
  <si>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</si>
  <si>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</si>
  <si>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</si>
  <si>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</si>
  <si>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</si>
  <si>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</si>
  <si>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</si>
  <si>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</si>
  <si>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</si>
  <si>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</si>
  <si>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</si>
  <si>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</si>
  <si>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</si>
  <si>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</si>
  <si>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</si>
  <si>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</si>
  <si>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</si>
  <si>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</si>
  <si>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</si>
  <si>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</si>
  <si>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</si>
  <si>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</si>
  <si>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</si>
  <si>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</si>
  <si>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</si>
  <si>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</si>
  <si>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</si>
  <si>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</si>
  <si>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</si>
  <si>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</si>
  <si>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</si>
  <si>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</si>
  <si>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</si>
  <si>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</si>
  <si>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</si>
  <si>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</si>
  <si>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</si>
  <si>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</si>
  <si>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</si>
  <si>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</si>
  <si>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</si>
  <si>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</si>
  <si>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</si>
  <si>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</si>
  <si>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</si>
  <si>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</si>
  <si>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</si>
  <si>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</si>
  <si>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</si>
  <si>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</si>
  <si>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</si>
  <si>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</si>
  <si>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</si>
  <si>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</si>
  <si>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</si>
  <si>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</si>
  <si>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</si>
  <si>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</si>
  <si>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</si>
  <si>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</si>
  <si>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</si>
  <si>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</si>
  <si>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</si>
  <si>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</si>
  <si>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</si>
  <si>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</si>
  <si>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</si>
  <si>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</si>
  <si>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</si>
  <si>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</si>
  <si>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</si>
  <si>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</si>
  <si>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</si>
  <si>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</si>
  <si>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</si>
  <si>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</si>
  <si>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</si>
  <si>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</si>
  <si>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</si>
  <si>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</si>
  <si>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</si>
  <si>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</si>
  <si>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</si>
  <si>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</si>
  <si>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</si>
  <si>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</si>
  <si>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</si>
  <si>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</si>
  <si>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</si>
  <si>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</si>
  <si>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</si>
  <si>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</si>
  <si>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</si>
  <si>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</si>
  <si>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</si>
  <si>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</si>
  <si>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</si>
  <si>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</si>
  <si>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</si>
  <si>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</si>
  <si>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</si>
  <si>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</si>
  <si>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</si>
  <si>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</si>
  <si>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</si>
  <si>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</si>
  <si>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</si>
  <si>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</si>
  <si>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</si>
  <si>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</si>
  <si>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</si>
  <si>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</si>
  <si>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</si>
  <si>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</si>
  <si>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</si>
  <si>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</si>
  <si>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</si>
  <si>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</si>
  <si>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</si>
  <si>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</si>
  <si>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</si>
  <si>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</si>
  <si>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</si>
  <si>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</si>
  <si>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</si>
  <si>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</si>
  <si>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</si>
  <si>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</si>
  <si>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</si>
  <si>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</si>
  <si>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</si>
  <si>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</si>
  <si>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</si>
  <si>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</si>
  <si>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</si>
  <si>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</si>
  <si>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</si>
  <si>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</si>
  <si>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</si>
  <si>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</si>
  <si>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</si>
  <si>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</si>
  <si>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</si>
  <si>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</si>
  <si>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</si>
  <si>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</si>
  <si>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</si>
  <si>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</si>
  <si>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</si>
  <si>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</si>
  <si>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</si>
  <si>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</si>
  <si>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</si>
  <si>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</si>
  <si>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</si>
  <si>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</si>
  <si>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</si>
  <si>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</si>
  <si>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</si>
  <si>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</si>
  <si>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</si>
  <si>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</si>
  <si>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</si>
  <si>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</si>
  <si>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</si>
  <si>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</si>
  <si>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</si>
  <si>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</si>
  <si>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</si>
  <si>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</si>
  <si>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</si>
  <si>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</si>
  <si>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</si>
  <si>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</si>
  <si>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</si>
  <si>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</si>
  <si>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</si>
  <si>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</si>
  <si>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</si>
  <si>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</si>
  <si>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</si>
  <si>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</si>
  <si>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</si>
  <si>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</si>
  <si>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</si>
  <si>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</si>
  <si>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</si>
  <si>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</si>
  <si>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</si>
  <si>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</si>
  <si>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</si>
  <si>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</si>
  <si>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</si>
  <si>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</si>
  <si>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</si>
  <si>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</si>
  <si>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</si>
  <si>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</si>
  <si>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</si>
  <si>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</si>
  <si>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</si>
  <si>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</si>
  <si>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</si>
  <si>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</si>
  <si>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</si>
  <si>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</si>
  <si>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</si>
  <si>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</si>
  <si>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</si>
  <si>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</si>
  <si>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</si>
  <si>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</si>
  <si>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</si>
  <si>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</si>
  <si>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</si>
  <si>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</si>
  <si>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</si>
  <si>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</si>
  <si>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</si>
  <si>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</si>
  <si>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</si>
  <si>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</si>
  <si>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</si>
  <si>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</si>
  <si>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</si>
  <si>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</si>
  <si>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</si>
  <si>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</si>
  <si>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</si>
  <si>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</si>
  <si>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</si>
  <si>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</si>
  <si>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</si>
  <si>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</si>
  <si>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</si>
  <si>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</si>
  <si>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</si>
  <si>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</si>
  <si>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</si>
  <si>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</si>
  <si>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</si>
  <si>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</si>
  <si>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</si>
  <si>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</si>
  <si>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</si>
  <si>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</si>
  <si>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</si>
  <si>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</si>
  <si>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</si>
  <si>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</si>
  <si>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</si>
  <si>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</si>
  <si>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</si>
  <si>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</si>
  <si>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</si>
  <si>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</si>
  <si>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</si>
  <si>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</si>
  <si>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</si>
  <si>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</si>
  <si>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</si>
  <si>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</si>
  <si>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</si>
  <si>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</si>
  <si>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</si>
  <si>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</si>
  <si>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</si>
  <si>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</si>
  <si>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</si>
  <si>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</si>
  <si>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</si>
  <si>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</si>
  <si>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</si>
  <si>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</si>
  <si>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</si>
  <si>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</si>
  <si>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</si>
  <si>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</si>
  <si>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</si>
  <si>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</si>
  <si>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</si>
  <si>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</si>
  <si>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</si>
  <si>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</si>
  <si>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</si>
  <si>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</si>
  <si>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</si>
  <si>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</si>
  <si>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</si>
  <si>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</si>
  <si>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</si>
  <si>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</si>
  <si>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</si>
  <si>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</si>
  <si>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</si>
  <si>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</si>
  <si>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</si>
  <si>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</si>
  <si>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</si>
  <si>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</si>
  <si>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</si>
  <si>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</si>
  <si>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</si>
  <si>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</si>
  <si>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</si>
  <si>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</si>
  <si>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</si>
  <si>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</si>
  <si>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</si>
  <si>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</si>
  <si>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</si>
  <si>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</si>
  <si>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</si>
  <si>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</si>
  <si>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</si>
  <si>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</si>
  <si>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</si>
  <si>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</si>
  <si>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</si>
  <si>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</si>
  <si>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</si>
  <si>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</si>
  <si>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</si>
  <si>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</si>
  <si>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</si>
  <si>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</si>
  <si>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</si>
  <si>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</si>
  <si>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</si>
  <si>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</si>
  <si>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</si>
  <si>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</si>
  <si>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</si>
  <si>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</si>
  <si>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</si>
  <si>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</si>
  <si>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</si>
  <si>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</si>
  <si>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</si>
  <si>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</si>
  <si>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</si>
  <si>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</si>
  <si>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</si>
  <si>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</si>
  <si>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</si>
  <si>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</si>
  <si>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</si>
  <si>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</si>
  <si>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</si>
  <si>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</si>
  <si>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</si>
  <si>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</si>
  <si>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</si>
  <si>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</si>
  <si>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</si>
  <si>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</si>
  <si>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</si>
  <si>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</si>
  <si>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</si>
  <si>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</si>
  <si>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</si>
  <si>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</si>
  <si>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</si>
  <si>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</si>
  <si>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</si>
  <si>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</si>
  <si>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</si>
  <si>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</si>
  <si>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</si>
  <si>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</si>
  <si>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</si>
  <si>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</si>
  <si>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</si>
  <si>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</si>
  <si>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</si>
  <si>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</si>
  <si>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</si>
  <si>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</si>
  <si>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</si>
  <si>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</si>
  <si>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</si>
  <si>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</si>
  <si>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</si>
  <si>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</si>
  <si>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</si>
  <si>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</si>
  <si>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</si>
  <si>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</si>
  <si>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</si>
  <si>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</si>
  <si>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</si>
  <si>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</si>
  <si>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</si>
  <si>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</si>
  <si>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</si>
  <si>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</si>
  <si>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</si>
  <si>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</si>
  <si>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</si>
  <si>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</si>
  <si>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</si>
  <si>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</si>
  <si>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</si>
  <si>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</si>
  <si>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</si>
  <si>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</si>
  <si>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</si>
  <si>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</si>
  <si>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</si>
  <si>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</si>
  <si>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</si>
  <si>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</si>
  <si>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</si>
  <si>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</si>
  <si>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</si>
  <si>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</si>
  <si>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</si>
  <si>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</si>
  <si>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</si>
  <si>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</si>
  <si>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</si>
  <si>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</si>
  <si>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</si>
  <si>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</si>
  <si>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</si>
  <si>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</si>
  <si>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</si>
  <si>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</si>
  <si>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</si>
  <si>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</si>
  <si>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</si>
  <si>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</si>
  <si>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</si>
  <si>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</si>
  <si>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</si>
  <si>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</si>
  <si>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</si>
  <si>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</si>
  <si>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</si>
  <si>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</si>
  <si>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</si>
  <si>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</si>
  <si>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</si>
  <si>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</si>
  <si>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</si>
  <si>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</si>
  <si>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</si>
  <si>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</si>
  <si>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</si>
  <si>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</si>
  <si>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</si>
  <si>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</si>
  <si>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</si>
  <si>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</si>
  <si>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</si>
  <si>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</si>
  <si>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</si>
  <si>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</si>
  <si>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</si>
  <si>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</si>
  <si>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</si>
  <si>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</si>
  <si>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</si>
  <si>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</si>
  <si>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</si>
  <si>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</si>
  <si>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</si>
  <si>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</si>
  <si>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</si>
  <si>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</si>
  <si>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</si>
  <si>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</si>
  <si>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</si>
  <si>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</si>
  <si>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</si>
  <si>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</si>
  <si>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</si>
  <si>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</si>
  <si>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</si>
  <si>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</si>
  <si>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</si>
  <si>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</si>
  <si>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</si>
  <si>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</si>
  <si>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</si>
  <si>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</si>
  <si>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</si>
  <si>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</si>
  <si>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</si>
  <si>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</si>
  <si>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</si>
  <si>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</si>
  <si>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</si>
  <si>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</si>
  <si>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</si>
  <si>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</si>
  <si>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</si>
  <si>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</si>
  <si>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</si>
  <si>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</si>
  <si>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</si>
  <si>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</si>
  <si>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</si>
  <si>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</si>
  <si>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</si>
  <si>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</si>
  <si>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</si>
  <si>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</si>
  <si>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</si>
  <si>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</si>
  <si>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</si>
  <si>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</si>
  <si>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</si>
  <si>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</si>
  <si>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</si>
  <si>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</si>
  <si>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</si>
  <si>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</si>
  <si>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</si>
  <si>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</si>
  <si>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</si>
  <si>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</si>
  <si>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</si>
  <si>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</si>
  <si>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</si>
  <si>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</si>
  <si>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</si>
  <si>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</si>
  <si>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</si>
  <si>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</si>
  <si>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</si>
  <si>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</si>
  <si>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</si>
  <si>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</si>
  <si>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</si>
  <si>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</si>
  <si>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</si>
  <si>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</si>
  <si>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</si>
  <si>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</si>
  <si>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</si>
  <si>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</si>
  <si>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</si>
  <si>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</si>
  <si>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</si>
  <si>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</si>
  <si>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</si>
  <si>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</si>
  <si>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</si>
  <si>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</si>
  <si>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</si>
  <si>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</si>
  <si>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</si>
  <si>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</si>
  <si>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</si>
  <si>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</si>
  <si>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</si>
  <si>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</si>
  <si>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</si>
  <si>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</si>
  <si>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</si>
  <si>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</si>
  <si>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</si>
  <si>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</si>
  <si>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</si>
  <si>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</si>
  <si>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</si>
  <si>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</si>
  <si>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</si>
  <si>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</si>
  <si>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</si>
  <si>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</si>
  <si>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</si>
  <si>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</si>
  <si>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</si>
  <si>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</si>
  <si>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</si>
  <si>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</si>
  <si>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</si>
  <si>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</si>
  <si>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</si>
  <si>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</si>
  <si>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</si>
  <si>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</si>
  <si>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</si>
  <si>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</si>
  <si>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</si>
  <si>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</si>
  <si>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</si>
  <si>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</si>
  <si>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</si>
  <si>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</si>
  <si>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</si>
  <si>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</si>
  <si>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</si>
  <si>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</si>
  <si>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</si>
  <si>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</si>
  <si>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</si>
  <si>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</si>
  <si>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</si>
  <si>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</si>
  <si>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</si>
  <si>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</si>
  <si>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</si>
  <si>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</si>
  <si>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</si>
  <si>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</si>
  <si>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</si>
  <si>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</si>
  <si>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</si>
  <si>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</si>
  <si>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</si>
  <si>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</si>
  <si>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</si>
  <si>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</si>
  <si>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</si>
  <si>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</si>
  <si>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</si>
  <si>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</si>
  <si>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</si>
  <si>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</si>
  <si>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</si>
  <si>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</si>
  <si>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</si>
  <si>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</si>
  <si>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</si>
  <si>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</si>
  <si>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</si>
  <si>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</si>
  <si>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</si>
  <si>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</si>
  <si>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</si>
  <si>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</si>
  <si>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</si>
  <si>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</si>
  <si>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</si>
  <si>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</si>
  <si>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</si>
  <si>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</si>
  <si>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</si>
  <si>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</si>
  <si>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</si>
  <si>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</si>
  <si>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</si>
  <si>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</si>
  <si>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</si>
  <si>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</si>
  <si>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</si>
  <si>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</si>
  <si>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</si>
  <si>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</si>
  <si>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</si>
  <si>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</si>
  <si>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</si>
  <si>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</si>
  <si>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</si>
  <si>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</si>
  <si>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</si>
  <si>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</si>
  <si>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</si>
  <si>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</si>
  <si>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</si>
  <si>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</si>
  <si>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</si>
  <si>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</si>
  <si>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</si>
  <si>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</si>
  <si>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</si>
  <si>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</si>
  <si>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</si>
  <si>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</si>
  <si>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</si>
  <si>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</si>
  <si>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</si>
  <si>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</si>
  <si>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</si>
  <si>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</si>
  <si>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</si>
  <si>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</si>
  <si>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</si>
  <si>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</si>
  <si>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</si>
  <si>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</si>
  <si>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</si>
  <si>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</si>
  <si>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</si>
  <si>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</si>
  <si>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</si>
  <si>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</si>
  <si>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</si>
  <si>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</si>
  <si>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</si>
  <si>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</si>
  <si>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</si>
  <si>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</si>
  <si>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</si>
  <si>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</si>
  <si>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</si>
  <si>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</si>
  <si>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</si>
  <si>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</si>
  <si>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</si>
  <si>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</si>
  <si>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</si>
  <si>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</si>
  <si>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</si>
  <si>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</si>
  <si>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</si>
  <si>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</si>
  <si>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</si>
  <si>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</si>
  <si>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</si>
  <si>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</si>
  <si>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</si>
  <si>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</si>
  <si>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</si>
  <si>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</si>
  <si>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</si>
  <si>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</si>
  <si>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</si>
  <si>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</si>
  <si>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</si>
  <si>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</si>
  <si>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</si>
  <si>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</si>
  <si>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</si>
  <si>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</si>
  <si>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</si>
  <si>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</si>
  <si>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</si>
  <si>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</si>
  <si>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</si>
  <si>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</si>
  <si>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</si>
  <si>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</si>
  <si>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</si>
  <si>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</si>
  <si>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</si>
  <si>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</si>
  <si>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</si>
  <si>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</si>
  <si>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</si>
  <si>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</si>
  <si>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</si>
  <si>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</si>
  <si>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</si>
  <si>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</si>
  <si>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</si>
  <si>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</si>
  <si>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</si>
  <si>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</si>
  <si>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</si>
  <si>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</si>
  <si>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</si>
  <si>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</si>
  <si>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</si>
  <si>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</si>
  <si>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</si>
  <si>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</si>
  <si>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</si>
  <si>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</si>
  <si>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</si>
  <si>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</si>
  <si>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</si>
  <si>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</si>
  <si>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</si>
  <si>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</si>
  <si>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</si>
  <si>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</si>
  <si>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</si>
  <si>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</si>
  <si>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</si>
  <si>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</si>
  <si>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</si>
  <si>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</si>
  <si>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</si>
  <si>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</si>
  <si>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</si>
  <si>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</si>
  <si>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</si>
  <si>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</si>
  <si>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</si>
  <si>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</si>
  <si>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</si>
  <si>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</si>
  <si>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</si>
  <si>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</si>
  <si>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</si>
  <si>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</si>
  <si>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</si>
  <si>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</si>
  <si>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</si>
  <si>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</si>
  <si>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</si>
  <si>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</si>
  <si>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</si>
  <si>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</si>
  <si>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</si>
  <si>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</si>
  <si>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</si>
  <si>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</si>
  <si>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</si>
  <si>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</si>
  <si>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</si>
  <si>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</si>
  <si>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</si>
  <si>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</si>
  <si>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</si>
  <si>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</si>
  <si>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</si>
  <si>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</si>
  <si>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</si>
  <si>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</si>
  <si>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</si>
  <si>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</si>
  <si>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</si>
  <si>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</si>
  <si>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</si>
  <si>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</si>
  <si>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</si>
  <si>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</si>
  <si>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</si>
  <si>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</si>
  <si>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</si>
  <si>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</si>
  <si>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</si>
  <si>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</si>
  <si>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</si>
  <si>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</si>
  <si>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</si>
  <si>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</si>
  <si>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</si>
  <si>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</si>
  <si>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</si>
  <si>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</si>
  <si>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</si>
  <si>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</si>
  <si>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</si>
  <si>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</si>
  <si>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</si>
  <si>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</si>
  <si>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</si>
  <si>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</si>
  <si>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</si>
  <si>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</si>
  <si>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</si>
  <si>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</si>
  <si>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</si>
  <si>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</si>
  <si>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</si>
  <si>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</si>
  <si>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</si>
  <si>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</si>
  <si>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</si>
  <si>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</si>
  <si>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</si>
  <si>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</si>
  <si>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</si>
  <si>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</si>
  <si>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</si>
  <si>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</si>
  <si>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</si>
  <si>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</si>
  <si>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</si>
  <si>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</si>
  <si>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</si>
  <si>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</si>
  <si>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</si>
  <si>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</si>
  <si>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</si>
  <si>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</si>
  <si>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</si>
  <si>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</si>
  <si>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</si>
  <si>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</si>
  <si>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</si>
  <si>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</si>
  <si>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</si>
  <si>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</si>
  <si>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</si>
  <si>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</si>
  <si>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</si>
  <si>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</si>
  <si>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</si>
  <si>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</si>
  <si>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</si>
  <si>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</si>
  <si>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</si>
  <si>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</si>
  <si>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</si>
  <si>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</si>
  <si>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</si>
  <si>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</si>
  <si>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</si>
  <si>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</si>
  <si>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</si>
  <si>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</si>
  <si>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</si>
  <si>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</si>
  <si>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</si>
  <si>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</si>
  <si>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</si>
  <si>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</si>
  <si>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</si>
  <si>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</si>
  <si>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</si>
  <si>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</si>
  <si>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</si>
  <si>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</si>
  <si>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</si>
  <si>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</si>
  <si>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</si>
  <si>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</si>
  <si>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</si>
  <si>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</si>
  <si>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</si>
  <si>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</si>
  <si>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</si>
  <si>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</si>
  <si>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</si>
  <si>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</si>
  <si>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</si>
  <si>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</si>
  <si>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</si>
  <si>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</si>
  <si>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</si>
  <si>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</si>
  <si>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</si>
  <si>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</si>
  <si>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</si>
  <si>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</si>
  <si>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</si>
  <si>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</si>
  <si>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</si>
  <si>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</si>
  <si>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</si>
  <si>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</si>
  <si>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</si>
  <si>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</si>
  <si>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</si>
  <si>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</si>
  <si>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</si>
  <si>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</si>
  <si>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</si>
  <si>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</si>
  <si>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</si>
  <si>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</si>
  <si>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</si>
  <si>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</si>
  <si>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</si>
  <si>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</si>
  <si>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</si>
  <si>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</si>
  <si>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</si>
  <si>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</si>
  <si>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</si>
  <si>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</si>
  <si>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</si>
  <si>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</si>
  <si>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</si>
  <si>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</si>
  <si>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</si>
  <si>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</si>
  <si>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</si>
  <si>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</si>
  <si>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</si>
  <si>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</si>
  <si>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</si>
  <si>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</si>
  <si>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</si>
  <si>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</si>
  <si>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</si>
  <si>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</si>
  <si>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</si>
  <si>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</si>
  <si>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</si>
  <si>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</si>
  <si>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</si>
  <si>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</si>
  <si>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</si>
  <si>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</si>
  <si>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</si>
  <si>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</si>
  <si>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</si>
  <si>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</si>
  <si>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</si>
  <si>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</si>
  <si>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</si>
  <si>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</si>
  <si>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</si>
  <si>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</si>
  <si>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</si>
  <si>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</si>
  <si>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</si>
  <si>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</si>
  <si>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</si>
  <si>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</si>
  <si>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</si>
  <si>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</si>
  <si>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</si>
  <si>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</si>
  <si>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</si>
  <si>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</si>
  <si>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</si>
  <si>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</si>
  <si>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</si>
  <si>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</si>
  <si>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</si>
  <si>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</si>
  <si>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</si>
  <si>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</si>
  <si>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</si>
  <si>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</si>
  <si>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</si>
  <si>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</si>
  <si>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</si>
  <si>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</si>
  <si>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</si>
  <si>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</si>
  <si>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</si>
  <si>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</si>
  <si>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</si>
  <si>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</si>
  <si>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</si>
  <si>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</si>
  <si>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</si>
  <si>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</si>
  <si>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</si>
  <si>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</si>
  <si>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</si>
  <si>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</si>
  <si>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</si>
  <si>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</si>
  <si>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</si>
  <si>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</si>
  <si>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</si>
  <si>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</si>
  <si>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</si>
  <si>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</si>
  <si>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</si>
  <si>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</si>
  <si>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</si>
  <si>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</si>
  <si>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</si>
  <si>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</si>
  <si>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</si>
  <si>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</si>
  <si>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</si>
  <si>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</si>
  <si>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</si>
  <si>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</si>
  <si>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</si>
  <si>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</si>
  <si>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</si>
  <si>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</si>
  <si>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</si>
  <si>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</si>
  <si>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</si>
  <si>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</si>
  <si>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</si>
  <si>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</si>
  <si>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</si>
  <si>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</si>
  <si>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</si>
  <si>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</si>
  <si>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</si>
  <si>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</si>
  <si>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</si>
  <si>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</si>
  <si>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</si>
  <si>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</si>
  <si>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</si>
  <si>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</si>
  <si>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</si>
  <si>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</si>
  <si>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</si>
  <si>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</si>
  <si>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</si>
  <si>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</si>
  <si>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</si>
  <si>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</si>
  <si>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</si>
  <si>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</si>
  <si>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</si>
  <si>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</si>
  <si>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</si>
  <si>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</si>
  <si>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</si>
  <si>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</si>
  <si>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</si>
  <si>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</si>
  <si>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</si>
  <si>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</si>
  <si>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</si>
  <si>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</si>
  <si>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</si>
  <si>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</si>
  <si>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</si>
  <si>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</si>
  <si>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</si>
  <si>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</si>
  <si>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</si>
  <si>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</si>
  <si>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</si>
  <si>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</si>
  <si>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</si>
  <si>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</si>
  <si>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</si>
  <si>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</si>
  <si>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</si>
  <si>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</si>
  <si>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</si>
  <si>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</si>
  <si>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</si>
  <si>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</si>
  <si>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</si>
  <si>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</si>
  <si>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</si>
  <si>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</si>
  <si>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</si>
  <si>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</si>
  <si>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</si>
  <si>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</si>
  <si>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</si>
  <si>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</si>
  <si>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</si>
  <si>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</si>
  <si>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</si>
  <si>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</si>
  <si>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</si>
  <si>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</si>
  <si>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</si>
  <si>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</si>
  <si>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</si>
  <si>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</si>
  <si>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</si>
  <si>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</si>
  <si>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</si>
  <si>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</si>
  <si>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</si>
  <si>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</si>
  <si>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</si>
  <si>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</si>
  <si>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</si>
  <si>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</si>
  <si>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</si>
  <si>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</si>
  <si>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</si>
  <si>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</si>
  <si>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</si>
  <si>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</si>
  <si>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</si>
  <si>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</si>
  <si>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</si>
  <si>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</si>
  <si>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</si>
  <si>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</si>
  <si>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</si>
  <si>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</si>
  <si>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</si>
  <si>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</si>
  <si>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</si>
  <si>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</si>
  <si>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</si>
  <si>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</si>
  <si>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</si>
  <si>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</si>
  <si>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</si>
  <si>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</si>
  <si>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</si>
  <si>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</si>
  <si>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</si>
  <si>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</si>
  <si>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</si>
  <si>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</si>
  <si>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</si>
  <si>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</si>
  <si>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</si>
  <si>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</si>
  <si>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</si>
  <si>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</si>
  <si>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</si>
  <si>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</si>
  <si>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</si>
  <si>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</si>
  <si>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</si>
  <si>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</si>
  <si>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</si>
  <si>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</si>
  <si>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</si>
  <si>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</si>
  <si>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</si>
  <si>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</si>
  <si>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</si>
  <si>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</si>
  <si>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</si>
  <si>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</si>
  <si>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</si>
  <si>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</si>
  <si>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</si>
  <si>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</si>
  <si>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</si>
  <si>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</si>
  <si>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</si>
  <si>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</si>
  <si>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</si>
  <si>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</si>
  <si>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</si>
  <si>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</si>
  <si>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</si>
  <si>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</si>
  <si>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</si>
  <si>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</si>
  <si>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</si>
  <si>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</si>
  <si>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</si>
  <si>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</si>
  <si>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</si>
  <si>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</si>
  <si>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</si>
  <si>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</si>
  <si>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</si>
  <si>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</si>
  <si>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</si>
  <si>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</si>
  <si>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</si>
  <si>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</si>
  <si>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</si>
  <si>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</si>
  <si>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</si>
  <si>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</si>
  <si>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</si>
  <si>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</si>
  <si>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</si>
  <si>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</si>
  <si>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</si>
  <si>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</si>
  <si>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</si>
  <si>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</si>
  <si>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</si>
  <si>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</si>
  <si>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</si>
  <si>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</si>
  <si>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</si>
  <si>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</si>
  <si>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</si>
  <si>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</si>
  <si>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</si>
  <si>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</si>
  <si>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</si>
  <si>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</si>
  <si>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</si>
  <si>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</si>
  <si>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</si>
  <si>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</si>
  <si>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</si>
  <si>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</si>
  <si>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</si>
  <si>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</si>
  <si>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</si>
  <si>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</si>
  <si>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</si>
  <si>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</si>
  <si>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</si>
  <si>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</si>
  <si>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</si>
  <si>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</si>
  <si>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</si>
  <si>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</si>
  <si>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</si>
  <si>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</si>
  <si>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</si>
  <si>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</si>
  <si>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</si>
  <si>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</si>
  <si>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</si>
  <si>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</si>
  <si>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</si>
  <si>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</si>
  <si>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</si>
  <si>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</si>
  <si>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</si>
  <si>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</si>
  <si>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</si>
  <si>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</si>
  <si>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</si>
  <si>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</si>
  <si>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</si>
  <si>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</si>
  <si>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</si>
  <si>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</si>
  <si>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</si>
  <si>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</si>
  <si>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</si>
  <si>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</si>
  <si>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</si>
  <si>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</si>
  <si>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</si>
  <si>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</si>
  <si>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</si>
  <si>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</si>
  <si>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</si>
  <si>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</si>
  <si>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</si>
  <si>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</si>
  <si>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</si>
  <si>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</si>
  <si>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</si>
  <si>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</si>
  <si>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</si>
  <si>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</si>
  <si>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</si>
  <si>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</si>
  <si>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</si>
  <si>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</si>
  <si>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</si>
  <si>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</si>
  <si>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</si>
  <si>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</si>
  <si>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</si>
  <si>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</si>
  <si>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</si>
  <si>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</si>
  <si>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</si>
  <si>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</si>
  <si>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</si>
  <si>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</si>
  <si>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</si>
  <si>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</si>
  <si>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</si>
  <si>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</si>
  <si>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</si>
  <si>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</si>
  <si>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</si>
  <si>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</si>
  <si>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</si>
  <si>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</si>
  <si>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</si>
  <si>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</si>
  <si>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</si>
  <si>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</si>
  <si>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</si>
  <si>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</si>
  <si>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</si>
  <si>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</si>
  <si>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</si>
  <si>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</si>
  <si>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</si>
  <si>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</si>
  <si>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</si>
  <si>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</si>
  <si>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</si>
  <si>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</si>
  <si>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</si>
  <si>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</si>
  <si>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</si>
  <si>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</si>
  <si>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</si>
  <si>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</si>
  <si>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</si>
  <si>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</si>
  <si>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</si>
  <si>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</si>
  <si>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</si>
  <si>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</si>
  <si>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</si>
  <si>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</si>
  <si>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</si>
  <si>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</si>
  <si>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</si>
  <si>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</si>
  <si>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</si>
  <si>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</si>
  <si>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</si>
  <si>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</si>
  <si>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</si>
  <si>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</si>
  <si>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</si>
  <si>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</si>
  <si>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</si>
  <si>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</si>
  <si>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</si>
  <si>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</si>
  <si>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</si>
  <si>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</si>
  <si>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</si>
  <si>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</si>
  <si>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</si>
  <si>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</si>
  <si>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</si>
  <si>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</si>
  <si>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</si>
  <si>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</si>
  <si>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</si>
  <si>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</si>
  <si>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</si>
  <si>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</si>
  <si>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</si>
  <si>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</si>
  <si>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</si>
  <si>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</si>
  <si>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</si>
  <si>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</si>
  <si>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</si>
  <si>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</si>
  <si>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</si>
  <si>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</si>
  <si>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</si>
  <si>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</si>
  <si>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</si>
  <si>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</si>
  <si>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</si>
  <si>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</si>
  <si>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</si>
  <si>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</si>
  <si>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</si>
  <si>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</si>
  <si>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</si>
  <si>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</si>
  <si>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</si>
  <si>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</si>
  <si>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</si>
  <si>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</si>
  <si>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</si>
  <si>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</si>
  <si>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</si>
  <si>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</si>
  <si>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</si>
  <si>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</si>
  <si>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</si>
  <si>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</si>
  <si>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</si>
  <si>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</si>
  <si>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</si>
  <si>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</si>
  <si>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</si>
  <si>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</si>
  <si>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</si>
  <si>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</si>
  <si>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</si>
  <si>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</si>
  <si>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</si>
  <si>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</si>
  <si>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</si>
  <si>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</si>
  <si>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</si>
  <si>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</si>
  <si>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</si>
  <si>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</si>
  <si>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</si>
  <si>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</si>
  <si>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</si>
  <si>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</si>
  <si>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</si>
  <si>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</si>
  <si>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</si>
  <si>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</si>
  <si>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</si>
  <si>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</si>
  <si>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</si>
  <si>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</si>
  <si>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</si>
  <si>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</si>
  <si>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</si>
  <si>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</si>
  <si>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</si>
  <si>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</si>
  <si>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</si>
  <si>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</si>
  <si>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</si>
  <si>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</si>
  <si>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</si>
  <si>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</si>
  <si>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</si>
  <si>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</si>
  <si>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</si>
  <si>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</si>
  <si>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</si>
  <si>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</si>
  <si>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</si>
  <si>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</si>
  <si>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</si>
  <si>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</si>
  <si>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</si>
  <si>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</si>
  <si>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</si>
  <si>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</si>
  <si>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</si>
  <si>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</si>
  <si>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</si>
  <si>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</si>
  <si>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</si>
  <si>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</si>
  <si>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</si>
  <si>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</si>
  <si>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</si>
  <si>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</si>
  <si>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</si>
  <si>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</si>
  <si>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</si>
  <si>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</si>
  <si>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</si>
  <si>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</si>
  <si>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</si>
  <si>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</si>
  <si>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</si>
  <si>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</si>
  <si>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</si>
  <si>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</si>
  <si>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</si>
  <si>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</si>
  <si>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</si>
  <si>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</si>
  <si>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</si>
  <si>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</si>
  <si>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</si>
  <si>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</si>
  <si>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</si>
  <si>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</si>
  <si>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</si>
  <si>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</si>
  <si>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</si>
  <si>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</si>
  <si>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</si>
  <si>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</si>
  <si>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</si>
  <si>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</si>
  <si>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</si>
  <si>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</si>
  <si>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</si>
  <si>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</si>
  <si>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</si>
  <si>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</si>
  <si>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</si>
  <si>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</si>
  <si>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</si>
  <si>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</si>
  <si>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</si>
  <si>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</si>
  <si>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</si>
  <si>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</si>
  <si>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</si>
  <si>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</si>
  <si>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</si>
  <si>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</si>
  <si>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</si>
  <si>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</si>
  <si>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</si>
  <si>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</si>
  <si>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</si>
  <si>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</si>
  <si>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</si>
  <si>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</si>
  <si>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</si>
  <si>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</si>
  <si>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</si>
  <si>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</si>
  <si>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</si>
  <si>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</si>
  <si>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</si>
  <si>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</si>
  <si>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</si>
  <si>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</si>
  <si>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</si>
  <si>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</si>
  <si>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</si>
  <si>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</si>
  <si>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</si>
  <si>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</si>
  <si>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</si>
  <si>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</si>
  <si>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</si>
  <si>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</si>
  <si>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</si>
  <si>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</si>
  <si>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</si>
  <si>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</si>
  <si>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</si>
  <si>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</si>
  <si>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</si>
  <si>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</si>
  <si>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</si>
  <si>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</si>
  <si>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</si>
  <si>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</si>
  <si>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</si>
  <si>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</si>
  <si>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</si>
  <si>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</si>
  <si>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</si>
  <si>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</si>
  <si>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</si>
  <si>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</si>
  <si>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</si>
  <si>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</si>
  <si>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</si>
  <si>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</si>
  <si>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</si>
  <si>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</si>
  <si>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</si>
  <si>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</si>
  <si>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</si>
  <si>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</si>
  <si>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</si>
  <si>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</si>
  <si>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</si>
  <si>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</si>
  <si>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</si>
  <si>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</si>
  <si>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</si>
  <si>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</si>
  <si>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</si>
  <si>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</si>
  <si>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</si>
  <si>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</si>
  <si>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</si>
  <si>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</si>
  <si>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</si>
  <si>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</si>
  <si>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</si>
  <si>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</si>
  <si>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</si>
  <si>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</si>
  <si>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</si>
  <si>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</si>
  <si>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</si>
  <si>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</si>
  <si>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</si>
  <si>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</si>
  <si>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</si>
  <si>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</si>
  <si>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</si>
  <si>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</si>
  <si>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</si>
  <si>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</si>
  <si>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</si>
  <si>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</si>
  <si>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</si>
  <si>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</si>
  <si>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</si>
  <si>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</si>
  <si>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</si>
  <si>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</si>
  <si>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</si>
  <si>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</si>
  <si>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</si>
  <si>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</si>
  <si>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</si>
  <si>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</si>
  <si>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</si>
  <si>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</si>
  <si>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</si>
  <si>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</si>
  <si>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</si>
  <si>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</si>
  <si>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</si>
  <si>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</si>
  <si>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</si>
  <si>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</si>
  <si>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</si>
  <si>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</si>
  <si>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</si>
  <si>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</si>
  <si>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</si>
  <si>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</si>
  <si>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</si>
  <si>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</si>
  <si>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</si>
  <si>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</si>
  <si>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</si>
  <si>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</si>
  <si>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</si>
  <si>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</si>
  <si>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</si>
  <si>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</si>
  <si>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</si>
  <si>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</si>
  <si>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</si>
  <si>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</si>
  <si>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</si>
  <si>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</si>
  <si>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</si>
  <si>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</si>
  <si>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</si>
  <si>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</si>
  <si>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</si>
  <si>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</si>
  <si>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</si>
  <si>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</si>
  <si>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</si>
  <si>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</si>
  <si>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</si>
  <si>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</si>
  <si>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</si>
  <si>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</si>
  <si>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</si>
  <si>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</si>
  <si>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</si>
  <si>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</si>
  <si>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</si>
  <si>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</si>
  <si>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</si>
  <si>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</si>
  <si>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</si>
  <si>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</si>
  <si>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</si>
  <si>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</si>
  <si>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</si>
  <si>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</si>
  <si>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</si>
  <si>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</si>
  <si>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</si>
  <si>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</si>
  <si>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</si>
  <si>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</si>
  <si>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</si>
  <si>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</si>
  <si>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</si>
  <si>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</si>
  <si>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</si>
  <si>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</si>
  <si>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</si>
  <si>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</si>
  <si>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</si>
  <si>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</si>
  <si>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</si>
  <si>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</si>
  <si>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</si>
  <si>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</si>
  <si>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</si>
  <si>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</si>
  <si>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</si>
  <si>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</si>
  <si>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</si>
  <si>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</si>
  <si>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</si>
  <si>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</si>
  <si>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</si>
  <si>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</si>
  <si>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</si>
  <si>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</si>
  <si>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</si>
  <si>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</si>
  <si>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</si>
  <si>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</si>
  <si>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</si>
  <si>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</si>
  <si>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</si>
  <si>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</si>
  <si>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</si>
  <si>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</si>
  <si>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</si>
  <si>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</si>
  <si>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</si>
  <si>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</si>
  <si>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</si>
  <si>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</si>
  <si>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</si>
  <si>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</si>
  <si>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</si>
  <si>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</si>
  <si>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</si>
  <si>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</si>
  <si>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</si>
  <si>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</si>
  <si>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</si>
  <si>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</si>
  <si>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</si>
  <si>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</si>
  <si>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</si>
  <si>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</si>
  <si>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</si>
  <si>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</si>
  <si>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</si>
  <si>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</si>
  <si>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</si>
  <si>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</si>
  <si>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</si>
  <si>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</si>
  <si>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</si>
  <si>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</si>
  <si>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</si>
  <si>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</si>
  <si>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</si>
  <si>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</si>
  <si>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</si>
  <si>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</si>
  <si>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</si>
  <si>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</si>
  <si>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</si>
  <si>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</si>
  <si>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</si>
  <si>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</si>
  <si>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</si>
  <si>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</si>
  <si>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</si>
  <si>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</si>
  <si>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</si>
  <si>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</si>
  <si>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</si>
  <si>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</si>
  <si>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</si>
  <si>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</si>
  <si>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</si>
  <si>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</si>
  <si>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</si>
  <si>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</si>
  <si>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</si>
  <si>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</si>
  <si>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</si>
  <si>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</si>
  <si>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</si>
  <si>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</si>
  <si>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</si>
  <si>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</si>
  <si>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</si>
  <si>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</si>
  <si>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</si>
  <si>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</si>
  <si>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</si>
  <si>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</si>
  <si>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</si>
  <si>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</si>
  <si>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</si>
  <si>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</si>
  <si>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</si>
  <si>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</si>
  <si>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</si>
  <si>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</si>
  <si>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</si>
  <si>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</si>
  <si>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</si>
  <si>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</si>
  <si>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</si>
  <si>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</si>
  <si>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</si>
  <si>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</si>
  <si>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</si>
  <si>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</si>
  <si>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</si>
  <si>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</si>
  <si>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</si>
  <si>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</si>
  <si>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</si>
  <si>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</si>
  <si>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</si>
  <si>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</si>
  <si>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</si>
  <si>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</si>
  <si>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</si>
  <si>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</si>
  <si>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</si>
  <si>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</si>
  <si>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</si>
  <si>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</si>
  <si>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</si>
  <si>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</si>
  <si>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</si>
  <si>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</si>
  <si>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</si>
  <si>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</si>
  <si>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</si>
  <si>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</si>
  <si>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</si>
  <si>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</si>
  <si>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</si>
  <si>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</si>
  <si>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</si>
  <si>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</si>
  <si>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</si>
  <si>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</si>
  <si>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</si>
  <si>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</si>
  <si>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</si>
  <si>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</si>
  <si>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</si>
  <si>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</si>
  <si>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</si>
  <si>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</si>
  <si>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</si>
  <si>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</si>
  <si>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</si>
  <si>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</si>
  <si>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</si>
  <si>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</si>
  <si>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</si>
  <si>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</si>
  <si>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</si>
  <si>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</si>
  <si>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</si>
  <si>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</si>
  <si>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</si>
  <si>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</si>
  <si>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</si>
  <si>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</si>
  <si>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</si>
  <si>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</si>
  <si>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</si>
  <si>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</si>
  <si>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</si>
  <si>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</si>
  <si>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</si>
  <si>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</si>
  <si>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</si>
  <si>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</si>
  <si>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</si>
  <si>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</si>
  <si>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</si>
  <si>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</si>
  <si>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</si>
  <si>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</si>
  <si>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</si>
  <si>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</si>
  <si>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</si>
  <si>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</si>
  <si>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</si>
  <si>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</si>
  <si>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</si>
  <si>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</si>
  <si>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</si>
  <si>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</si>
  <si>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</si>
  <si>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</si>
  <si>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</si>
  <si>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</si>
  <si>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</si>
  <si>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</si>
  <si>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</si>
  <si>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</si>
  <si>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</si>
  <si>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</si>
  <si>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</si>
  <si>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</si>
  <si>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</si>
  <si>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</si>
  <si>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</si>
  <si>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</si>
  <si>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</si>
  <si>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</si>
  <si>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</si>
  <si>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</si>
  <si>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</si>
  <si>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</si>
  <si>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</si>
  <si>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</si>
  <si>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</si>
  <si>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</si>
  <si>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</si>
  <si>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</si>
  <si>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</si>
  <si>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</si>
  <si>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</si>
  <si>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</si>
  <si>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</si>
  <si>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</si>
  <si>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</si>
  <si>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</si>
  <si>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</si>
  <si>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</si>
  <si>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</si>
  <si>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</si>
  <si>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</si>
  <si>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</si>
  <si>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</si>
  <si>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</si>
  <si>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</si>
  <si>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</si>
  <si>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</si>
  <si>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</si>
  <si>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</si>
  <si>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</si>
  <si>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</si>
  <si>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</si>
  <si>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</si>
  <si>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</si>
  <si>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</si>
  <si>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</si>
  <si>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</si>
  <si>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</si>
  <si>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</si>
  <si>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</si>
  <si>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</si>
  <si>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</si>
  <si>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</si>
  <si>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</si>
  <si>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</si>
  <si>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</si>
  <si>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</si>
  <si>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</si>
  <si>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</si>
  <si>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</si>
  <si>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</si>
  <si>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</si>
  <si>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</si>
  <si>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</si>
  <si>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</si>
  <si>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</si>
  <si>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</si>
  <si>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</si>
  <si>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</si>
  <si>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</si>
  <si>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</si>
  <si>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</si>
  <si>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</si>
  <si>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</si>
  <si>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</si>
  <si>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</si>
  <si>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</si>
  <si>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</si>
  <si>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</si>
  <si>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</si>
  <si>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</si>
  <si>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</si>
  <si>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</si>
  <si>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</si>
  <si>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</si>
  <si>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</si>
  <si>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</si>
  <si>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</si>
  <si>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</si>
  <si>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</si>
  <si>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</si>
  <si>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</si>
  <si>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</si>
  <si>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</si>
  <si>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</si>
  <si>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</si>
  <si>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</si>
  <si>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</si>
  <si>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</si>
  <si>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</si>
  <si>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</si>
  <si>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</si>
  <si>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</si>
  <si>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</si>
  <si>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</si>
  <si>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</si>
  <si>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</si>
  <si>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</si>
  <si>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</si>
  <si>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</si>
  <si>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</si>
  <si>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</si>
  <si>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</si>
  <si>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</si>
  <si>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</si>
  <si>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</si>
  <si>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</si>
  <si>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</si>
  <si>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</si>
  <si>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</si>
  <si>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</si>
  <si>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</si>
  <si>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</si>
  <si>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</si>
  <si>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</si>
  <si>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</si>
  <si>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</si>
  <si>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</si>
  <si>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</si>
  <si>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</si>
  <si>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</si>
  <si>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</si>
  <si>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</si>
  <si>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</si>
  <si>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</si>
  <si>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</si>
  <si>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</si>
  <si>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</si>
  <si>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</si>
  <si>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</si>
  <si>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</si>
  <si>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</si>
  <si>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</si>
  <si>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</si>
  <si>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</si>
  <si>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</si>
  <si>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</si>
  <si>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</si>
  <si>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</si>
  <si>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</si>
  <si>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</si>
  <si>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</si>
  <si>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</si>
  <si>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</si>
  <si>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</si>
  <si>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</si>
  <si>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</si>
  <si>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</si>
  <si>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</si>
  <si>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</si>
  <si>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</si>
  <si>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</si>
  <si>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</si>
  <si>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</si>
  <si>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</si>
  <si>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</si>
  <si>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</si>
  <si>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</si>
  <si>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</si>
  <si>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</si>
  <si>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</si>
  <si>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</si>
  <si>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</si>
  <si>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</si>
  <si>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</si>
  <si>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</si>
  <si>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</si>
  <si>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</si>
  <si>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</si>
  <si>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</si>
  <si>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</si>
  <si>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</si>
  <si>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</si>
  <si>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</si>
  <si>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</si>
  <si>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</si>
  <si>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</si>
  <si>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</si>
  <si>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</si>
  <si>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</si>
  <si>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</si>
  <si>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</si>
  <si>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</si>
  <si>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</si>
  <si>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</si>
  <si>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</si>
  <si>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</si>
  <si>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</si>
  <si>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</si>
  <si>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</si>
  <si>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</si>
  <si>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</si>
  <si>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</si>
  <si>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</si>
  <si>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</si>
  <si>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</si>
  <si>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</si>
  <si>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</si>
  <si>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</si>
  <si>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</si>
  <si>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</si>
  <si>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</si>
  <si>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</si>
  <si>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</si>
  <si>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</si>
  <si>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</si>
  <si>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</si>
  <si>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</si>
  <si>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</si>
  <si>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</si>
  <si>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</si>
  <si>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</si>
  <si>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</si>
  <si>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</si>
  <si>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</si>
  <si>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</si>
  <si>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</si>
  <si>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</si>
  <si>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</si>
  <si>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</si>
  <si>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</si>
  <si>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</si>
  <si>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</si>
  <si>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</si>
  <si>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</si>
  <si>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</si>
  <si>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</si>
  <si>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</si>
  <si>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</si>
  <si>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</si>
  <si>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</si>
  <si>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</si>
  <si>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</si>
  <si>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</si>
  <si>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</si>
  <si>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</si>
  <si>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</si>
  <si>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</si>
  <si>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</si>
  <si>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</si>
  <si>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</si>
  <si>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</si>
  <si>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</si>
  <si>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</si>
  <si>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</si>
  <si>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</si>
  <si>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</si>
  <si>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</si>
  <si>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</si>
  <si>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</si>
  <si>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</si>
  <si>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</si>
  <si>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</si>
  <si>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</si>
  <si>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</si>
  <si>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</si>
  <si>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</si>
  <si>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</si>
  <si>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</si>
  <si>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</si>
  <si>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</si>
  <si>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</si>
  <si>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</si>
  <si>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</si>
  <si>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</si>
  <si>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</si>
  <si>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</si>
  <si>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</si>
  <si>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</si>
  <si>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</si>
  <si>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</si>
  <si>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</si>
  <si>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</si>
  <si>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</si>
  <si>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</si>
  <si>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</si>
  <si>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</si>
  <si>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</si>
  <si>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</si>
  <si>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</si>
  <si>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</si>
  <si>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</si>
  <si>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</si>
  <si>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</si>
  <si>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</si>
  <si>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</si>
  <si>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</si>
  <si>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</si>
  <si>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</si>
  <si>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</si>
  <si>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</si>
  <si>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</si>
  <si>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</si>
  <si>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</si>
  <si>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</si>
  <si>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</si>
  <si>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</si>
  <si>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</si>
  <si>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</si>
  <si>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</si>
  <si>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</si>
  <si>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</si>
  <si>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</si>
  <si>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</si>
  <si>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</si>
  <si>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</si>
  <si>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</si>
  <si>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</si>
  <si>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</si>
  <si>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</si>
  <si>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</si>
  <si>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</si>
  <si>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</si>
  <si>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</si>
  <si>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</si>
  <si>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</si>
  <si>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</si>
  <si>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</si>
  <si>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</si>
  <si>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</si>
  <si>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</si>
  <si>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</si>
  <si>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</si>
  <si>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</si>
  <si>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</si>
  <si>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</si>
  <si>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</si>
  <si>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</si>
  <si>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</si>
  <si>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</si>
  <si>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</si>
  <si>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</si>
  <si>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</si>
  <si>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</si>
  <si>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</si>
  <si>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</si>
  <si>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</si>
  <si>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</si>
  <si>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</si>
  <si>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</si>
  <si>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</si>
  <si>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</si>
  <si>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</si>
  <si>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</si>
  <si>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</si>
  <si>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</si>
  <si>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</si>
  <si>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</si>
  <si>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</si>
  <si>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</si>
  <si>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</si>
  <si>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</si>
  <si>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</si>
  <si>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</si>
  <si>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</si>
  <si>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</si>
  <si>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</si>
  <si>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</si>
  <si>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</si>
  <si>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</si>
  <si>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</si>
  <si>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</si>
  <si>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</si>
  <si>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</si>
  <si>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</si>
  <si>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</si>
  <si>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</si>
  <si>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</si>
  <si>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</si>
  <si>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</si>
  <si>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</si>
  <si>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</si>
  <si>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</si>
  <si>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</si>
  <si>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</si>
  <si>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</si>
  <si>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</si>
  <si>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</si>
  <si>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</si>
  <si>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</si>
  <si>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</si>
  <si>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</si>
  <si>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</si>
  <si>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</si>
  <si>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</si>
  <si>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</si>
  <si>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</si>
  <si>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</si>
  <si>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</si>
  <si>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</si>
  <si>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</si>
  <si>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</si>
  <si>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</si>
  <si>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</si>
  <si>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</si>
  <si>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</si>
  <si>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</si>
  <si>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</si>
  <si>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</si>
  <si>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</si>
  <si>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</si>
  <si>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</si>
  <si>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</si>
  <si>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</si>
  <si>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</si>
  <si>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</si>
  <si>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</si>
  <si>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</si>
  <si>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</si>
  <si>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</si>
  <si>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</si>
  <si>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</si>
  <si>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</si>
  <si>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</si>
  <si>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</si>
  <si>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</si>
  <si>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</si>
  <si>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</si>
  <si>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</si>
  <si>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</si>
  <si>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</si>
  <si>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</si>
  <si>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</si>
  <si>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</si>
  <si>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</si>
  <si>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</si>
  <si>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</si>
  <si>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</si>
  <si>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</si>
  <si>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</si>
  <si>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</si>
  <si>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</si>
  <si>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</si>
  <si>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</si>
  <si>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</si>
  <si>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</si>
  <si>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</si>
  <si>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</si>
  <si>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</si>
  <si>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</si>
  <si>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</si>
  <si>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</si>
  <si>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</si>
  <si>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</si>
  <si>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</si>
  <si>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</si>
  <si>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</si>
  <si>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</si>
  <si>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</si>
  <si>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</si>
  <si>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</si>
  <si>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</si>
  <si>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</si>
  <si>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</si>
  <si>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</si>
  <si>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</si>
  <si>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</si>
  <si>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</si>
  <si>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</si>
  <si>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</si>
  <si>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</si>
  <si>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</si>
  <si>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</si>
  <si>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</si>
  <si>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</si>
  <si>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</si>
  <si>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</si>
  <si>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</si>
  <si>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</si>
  <si>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</si>
  <si>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</si>
  <si>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</si>
  <si>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</si>
  <si>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</si>
  <si>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</si>
  <si>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</si>
  <si>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</si>
  <si>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</si>
  <si>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</si>
  <si>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</si>
  <si>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</si>
  <si>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</si>
  <si>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</si>
  <si>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</si>
  <si>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</si>
  <si>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</si>
  <si>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</si>
  <si>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</si>
  <si>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</si>
  <si>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</si>
  <si>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</si>
  <si>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</si>
  <si>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</si>
  <si>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</si>
  <si>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</si>
  <si>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</si>
  <si>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</si>
  <si>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</si>
  <si>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</si>
  <si>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</si>
  <si>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</si>
  <si>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</si>
  <si>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</si>
  <si>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</si>
  <si>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</si>
  <si>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</si>
  <si>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</si>
  <si>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</si>
  <si>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</si>
  <si>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</si>
  <si>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</si>
  <si>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</si>
  <si>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</si>
  <si>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</si>
  <si>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</si>
  <si>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</si>
  <si>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</si>
  <si>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</si>
  <si>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</si>
  <si>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</si>
  <si>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</si>
  <si>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</si>
  <si>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</si>
  <si>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</si>
  <si>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</si>
  <si>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</si>
  <si>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</si>
  <si>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</si>
  <si>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</si>
  <si>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</si>
  <si>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</si>
  <si>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</si>
  <si>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</si>
  <si>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</si>
  <si>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</si>
  <si>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</si>
  <si>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</si>
  <si>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</si>
  <si>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</si>
  <si>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</si>
  <si>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</si>
  <si>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</si>
  <si>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</si>
  <si>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</si>
  <si>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</si>
  <si>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</si>
  <si>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</si>
  <si>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</si>
  <si>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</si>
  <si>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</si>
  <si>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</si>
  <si>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</si>
  <si>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</si>
  <si>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</si>
  <si>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</si>
  <si>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</si>
  <si>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</si>
  <si>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</si>
  <si>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</si>
  <si>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</si>
  <si>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</si>
  <si>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</si>
  <si>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</si>
  <si>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</si>
  <si>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</si>
  <si>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</si>
  <si>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</si>
  <si>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</si>
  <si>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</si>
  <si>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</si>
  <si>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</si>
  <si>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</si>
  <si>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</si>
  <si>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</si>
  <si>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</si>
  <si>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</si>
  <si>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</si>
  <si>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</si>
  <si>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</si>
  <si>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</si>
  <si>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</si>
  <si>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</si>
  <si>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</si>
  <si>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</si>
  <si>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</si>
  <si>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</si>
  <si>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</si>
  <si>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</si>
  <si>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</si>
  <si>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</si>
  <si>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</si>
  <si>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</si>
  <si>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</si>
  <si>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</si>
  <si>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</si>
  <si>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</si>
  <si>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</si>
  <si>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</si>
  <si>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</si>
  <si>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</si>
  <si>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</si>
  <si>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</si>
  <si>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</si>
  <si>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</si>
  <si>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</si>
  <si>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</si>
  <si>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</si>
  <si>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</si>
  <si>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</si>
  <si>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</si>
  <si>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</si>
  <si>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</si>
  <si>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</si>
  <si>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</si>
  <si>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</si>
  <si>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</si>
  <si>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</si>
  <si>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</si>
  <si>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</si>
  <si>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</si>
  <si>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</si>
  <si>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</si>
  <si>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</si>
  <si>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</si>
  <si>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</si>
  <si>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</si>
  <si>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</si>
  <si>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</si>
  <si>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</si>
  <si>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</si>
  <si>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</si>
  <si>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</si>
  <si>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</si>
  <si>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</si>
  <si>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</si>
  <si>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</si>
  <si>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</si>
  <si>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</si>
  <si>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</si>
  <si>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</si>
  <si>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</si>
  <si>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</si>
  <si>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</si>
  <si>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</si>
  <si>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</si>
  <si>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</si>
  <si>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</si>
  <si>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</si>
  <si>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</si>
  <si>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</si>
  <si>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</si>
  <si>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</si>
  <si>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</si>
  <si>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</si>
  <si>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</si>
  <si>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</si>
  <si>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</si>
  <si>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</si>
  <si>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</si>
  <si>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</si>
  <si>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</si>
  <si>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</si>
  <si>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</si>
  <si>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</si>
  <si>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</si>
  <si>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</si>
  <si>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</si>
  <si>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</si>
  <si>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</si>
  <si>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</si>
  <si>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</si>
  <si>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</si>
  <si>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</si>
  <si>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</si>
  <si>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</si>
  <si>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</si>
  <si>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</si>
  <si>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</si>
  <si>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</si>
  <si>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</si>
  <si>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</si>
  <si>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</si>
  <si>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</si>
  <si>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</si>
  <si>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</si>
  <si>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</si>
  <si>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</si>
  <si>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</si>
  <si>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</si>
  <si>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</si>
  <si>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</si>
  <si>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</si>
  <si>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</si>
  <si>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</si>
  <si>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</si>
  <si>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</si>
  <si>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</si>
  <si>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</si>
  <si>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</si>
  <si>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</si>
  <si>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</si>
  <si>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</si>
  <si>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</si>
  <si>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</si>
  <si>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</si>
  <si>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</si>
  <si>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</si>
  <si>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</si>
  <si>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</si>
  <si>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</si>
  <si>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</si>
  <si>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</si>
  <si>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</si>
  <si>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</si>
  <si>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</si>
  <si>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</si>
  <si>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</si>
  <si>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</si>
  <si>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</si>
  <si>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</si>
  <si>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</si>
  <si>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</si>
  <si>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</si>
  <si>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</si>
  <si>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</si>
  <si>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</si>
  <si>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</si>
  <si>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</si>
  <si>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</si>
  <si>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</si>
  <si>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</si>
  <si>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</si>
  <si>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</si>
  <si>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</si>
  <si>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</si>
  <si>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</si>
  <si>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</si>
  <si>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</si>
  <si>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</si>
  <si>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</si>
  <si>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</si>
  <si>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</si>
  <si>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</si>
  <si>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</si>
  <si>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</si>
  <si>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</si>
  <si>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</si>
  <si>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</si>
  <si>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</si>
  <si>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</si>
  <si>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</si>
  <si>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</si>
  <si>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</si>
  <si>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</si>
  <si>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</si>
  <si>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</si>
  <si>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</si>
  <si>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</si>
  <si>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</si>
  <si>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</si>
  <si>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</si>
  <si>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</si>
  <si>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</si>
  <si>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</si>
  <si>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</si>
  <si>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</si>
  <si>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</si>
  <si>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</si>
  <si>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</si>
  <si>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</si>
  <si>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</si>
  <si>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</si>
  <si>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</si>
  <si>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</si>
  <si>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</si>
  <si>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</si>
  <si>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</si>
  <si>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</si>
  <si>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</si>
  <si>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</si>
  <si>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</si>
  <si>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</si>
  <si>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</si>
  <si>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</si>
  <si>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</si>
  <si>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</si>
  <si>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</si>
  <si>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</si>
  <si>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</si>
  <si>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</si>
  <si>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</si>
  <si>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</si>
  <si>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</si>
  <si>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</si>
  <si>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</si>
  <si>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</si>
  <si>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</si>
  <si>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</si>
  <si>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</si>
  <si>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</si>
  <si>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</si>
  <si>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</si>
  <si>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</si>
  <si>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</si>
  <si>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</si>
  <si>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</si>
  <si>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</si>
  <si>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</si>
  <si>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</si>
  <si>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</si>
  <si>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</si>
  <si>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</si>
  <si>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</si>
  <si>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</si>
  <si>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</si>
  <si>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</si>
  <si>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</si>
  <si>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</si>
  <si>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</si>
  <si>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</si>
  <si>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</si>
  <si>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</si>
  <si>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</si>
  <si>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</si>
  <si>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</si>
  <si>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</si>
  <si>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</si>
  <si>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</si>
  <si>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</si>
  <si>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</si>
  <si>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</si>
  <si>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</si>
  <si>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</si>
  <si>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</si>
  <si>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</si>
  <si>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</si>
  <si>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</si>
  <si>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</si>
  <si>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</si>
  <si>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</si>
  <si>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</si>
  <si>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</si>
  <si>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</si>
  <si>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</si>
  <si>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</si>
  <si>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</si>
  <si>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</si>
  <si>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</si>
  <si>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</si>
  <si>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</si>
  <si>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</si>
  <si>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</si>
  <si>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</si>
  <si>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</si>
  <si>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</si>
  <si>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</si>
  <si>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</si>
  <si>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</si>
  <si>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</si>
  <si>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</si>
  <si>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</si>
  <si>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</si>
  <si>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</si>
  <si>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</si>
  <si>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</si>
  <si>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</si>
  <si>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</si>
  <si>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</si>
  <si>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</si>
  <si>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</si>
  <si>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</si>
  <si>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</si>
  <si>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</si>
  <si>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</si>
  <si>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</si>
  <si>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</si>
  <si>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</si>
  <si>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</si>
  <si>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</si>
  <si>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</si>
  <si>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</si>
  <si>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</si>
  <si>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</si>
  <si>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</si>
  <si>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</si>
  <si>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</si>
  <si>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</si>
  <si>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</si>
  <si>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</si>
  <si>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</si>
  <si>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</si>
  <si>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</si>
  <si>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</si>
  <si>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</si>
  <si>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</si>
  <si>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</si>
  <si>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</si>
  <si>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</si>
  <si>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</si>
  <si>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</si>
  <si>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</si>
  <si>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</si>
  <si>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</si>
  <si>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</si>
  <si>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</si>
  <si>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</si>
  <si>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</si>
  <si>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</si>
  <si>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</si>
  <si>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</si>
  <si>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</si>
  <si>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</si>
  <si>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</si>
  <si>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</si>
  <si>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</si>
  <si>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</si>
  <si>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</si>
  <si>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</si>
  <si>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</si>
  <si>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</si>
  <si>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</si>
  <si>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</si>
  <si>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</si>
  <si>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</si>
  <si>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</si>
  <si>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</si>
  <si>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</si>
  <si>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</si>
  <si>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</si>
  <si>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</si>
  <si>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</si>
  <si>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</si>
  <si>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</si>
  <si>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</si>
  <si>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</si>
  <si>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</si>
  <si>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</si>
  <si>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</si>
  <si>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</si>
  <si>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</si>
  <si>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</si>
  <si>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</si>
  <si>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</si>
  <si>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</si>
  <si>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</si>
  <si>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</si>
  <si>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</si>
  <si>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</si>
  <si>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</si>
  <si>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</si>
  <si>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</si>
  <si>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</si>
  <si>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</si>
  <si>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</si>
  <si>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</si>
  <si>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</si>
  <si>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</si>
  <si>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</si>
  <si>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</si>
  <si>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</si>
  <si>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</si>
  <si>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</si>
  <si>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</si>
  <si>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</si>
  <si>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</si>
  <si>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</si>
  <si>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</si>
  <si>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</si>
  <si>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</si>
  <si>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</si>
  <si>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</si>
  <si>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</si>
  <si>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</si>
  <si>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</si>
  <si>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</si>
  <si>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</si>
  <si>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</si>
  <si>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</si>
  <si>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</si>
  <si>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</si>
  <si>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</si>
  <si>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</si>
  <si>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</si>
  <si>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</si>
  <si>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</si>
  <si>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</si>
  <si>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</si>
  <si>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</si>
  <si>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</si>
  <si>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</si>
  <si>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</si>
  <si>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</si>
  <si>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</si>
  <si>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</si>
  <si>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</si>
  <si>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</si>
  <si>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</si>
  <si>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</si>
  <si>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</si>
  <si>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</si>
  <si>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</si>
  <si>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</si>
  <si>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</si>
  <si>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</si>
  <si>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</si>
  <si>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</si>
  <si>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</si>
  <si>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</si>
  <si>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</si>
  <si>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</si>
  <si>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</si>
  <si>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</si>
  <si>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</si>
  <si>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</si>
  <si>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</si>
  <si>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</si>
  <si>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</si>
  <si>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</si>
  <si>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</si>
  <si>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</si>
  <si>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</si>
  <si>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</si>
  <si>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</si>
  <si>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</si>
  <si>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</si>
  <si>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</si>
  <si>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</si>
  <si>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</si>
  <si>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</si>
  <si>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</si>
  <si>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</si>
  <si>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</si>
  <si>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</si>
  <si>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</si>
  <si>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</si>
  <si>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</si>
  <si>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</si>
  <si>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</si>
  <si>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</si>
  <si>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</si>
  <si>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</si>
  <si>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</si>
  <si>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</si>
  <si>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</si>
  <si>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</si>
  <si>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</si>
  <si>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</si>
  <si>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</si>
  <si>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</si>
  <si>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</si>
  <si>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</si>
  <si>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</si>
  <si>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</si>
  <si>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</si>
  <si>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</si>
  <si>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</si>
  <si>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</si>
  <si>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</si>
  <si>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</si>
  <si>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</si>
  <si>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</si>
  <si>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</si>
  <si>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</si>
  <si>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</si>
  <si>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</si>
  <si>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</si>
  <si>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</si>
  <si>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</si>
  <si>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</si>
  <si>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</si>
  <si>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</si>
  <si>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</si>
  <si>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</si>
  <si>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</si>
  <si>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</si>
  <si>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</si>
  <si>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</si>
  <si>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</si>
  <si>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</si>
  <si>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</si>
  <si>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</si>
  <si>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</si>
  <si>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</si>
  <si>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</si>
  <si>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</si>
  <si>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</si>
  <si>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</si>
  <si>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</si>
  <si>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</si>
  <si>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</si>
  <si>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</si>
  <si>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</si>
  <si>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</si>
  <si>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</si>
  <si>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</si>
  <si>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</si>
  <si>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</si>
  <si>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</si>
  <si>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</si>
  <si>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</si>
  <si>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</si>
  <si>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</si>
  <si>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</si>
  <si>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</si>
  <si>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</si>
  <si>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</si>
  <si>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</si>
  <si>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</si>
  <si>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</si>
  <si>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</si>
  <si>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</si>
  <si>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</si>
  <si>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</si>
  <si>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</si>
  <si>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</si>
  <si>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</si>
  <si>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</si>
  <si>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</si>
  <si>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</si>
  <si>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</si>
  <si>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</si>
  <si>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</si>
  <si>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</si>
  <si>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</si>
  <si>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</si>
  <si>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</si>
  <si>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</si>
  <si>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</si>
  <si>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</si>
  <si>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</si>
  <si>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</si>
  <si>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</si>
  <si>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</si>
  <si>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</si>
  <si>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</si>
  <si>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</si>
  <si>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</si>
  <si>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</si>
  <si>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</si>
  <si>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</si>
  <si>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</si>
  <si>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</si>
  <si>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</si>
  <si>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</si>
  <si>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</si>
  <si>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</si>
  <si>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</si>
  <si>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</si>
  <si>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</si>
  <si>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</si>
  <si>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</si>
  <si>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</si>
  <si>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</si>
  <si>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</si>
  <si>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</si>
  <si>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</si>
  <si>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</si>
  <si>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</si>
  <si>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</si>
  <si>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</si>
  <si>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</si>
  <si>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</si>
  <si>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</si>
  <si>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</si>
  <si>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</si>
  <si>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</si>
  <si>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</si>
  <si>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</si>
  <si>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</si>
  <si>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</si>
  <si>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</si>
  <si>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</si>
  <si>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</si>
  <si>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</si>
  <si>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</si>
  <si>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</si>
  <si>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</si>
  <si>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</si>
  <si>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</si>
  <si>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</si>
  <si>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</si>
  <si>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</si>
  <si>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</si>
  <si>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</si>
  <si>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</si>
  <si>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</si>
  <si>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</si>
  <si>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</si>
  <si>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</si>
  <si>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</si>
  <si>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</si>
  <si>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</si>
  <si>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</si>
  <si>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</si>
  <si>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</si>
  <si>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</si>
  <si>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</si>
  <si>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</si>
  <si>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</si>
  <si>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</si>
  <si>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</si>
  <si>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</si>
  <si>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</si>
  <si>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</si>
  <si>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</si>
  <si>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</si>
  <si>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</si>
  <si>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</si>
  <si>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</si>
  <si>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</si>
  <si>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</si>
  <si>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</si>
  <si>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</si>
  <si>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</si>
  <si>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</si>
  <si>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</si>
  <si>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</si>
  <si>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</si>
  <si>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</si>
  <si>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</si>
  <si>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</si>
  <si>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</si>
  <si>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</si>
  <si>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</si>
  <si>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</si>
  <si>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</si>
  <si>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</si>
  <si>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</si>
  <si>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</si>
  <si>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</si>
  <si>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</si>
  <si>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</si>
  <si>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</si>
  <si>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</si>
  <si>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</si>
  <si>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</si>
  <si>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</si>
  <si>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</si>
  <si>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</si>
  <si>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</si>
  <si>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</si>
  <si>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</si>
  <si>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</si>
  <si>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</si>
  <si>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</si>
  <si>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</si>
  <si>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</si>
  <si>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</si>
  <si>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</si>
  <si>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</si>
  <si>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</si>
  <si>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</si>
  <si>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</si>
  <si>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</si>
  <si>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</si>
  <si>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</si>
  <si>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</si>
  <si>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</si>
  <si>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</si>
  <si>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</si>
  <si>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</si>
  <si>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</si>
  <si>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</si>
  <si>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</si>
  <si>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</si>
  <si>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</si>
  <si>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</si>
  <si>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</si>
  <si>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</si>
  <si>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</si>
  <si>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</si>
  <si>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</si>
  <si>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</si>
  <si>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</si>
  <si>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</si>
  <si>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</si>
  <si>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</si>
  <si>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</si>
  <si>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</si>
  <si>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</si>
  <si>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</si>
  <si>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</si>
  <si>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</si>
  <si>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</si>
  <si>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</si>
  <si>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</si>
  <si>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</si>
  <si>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</si>
  <si>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</si>
  <si>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</si>
  <si>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</si>
  <si>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</si>
  <si>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</si>
  <si>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</si>
  <si>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</si>
  <si>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</si>
  <si>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</si>
  <si>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</si>
  <si>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</si>
  <si>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</si>
  <si>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</si>
  <si>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</si>
  <si>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</si>
  <si>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</si>
  <si>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</si>
  <si>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</si>
  <si>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</si>
  <si>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</si>
  <si>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</si>
  <si>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</si>
  <si>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</si>
  <si>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</si>
  <si>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</si>
  <si>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</si>
  <si>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</si>
  <si>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</si>
  <si>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</si>
  <si>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</si>
  <si>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</si>
  <si>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</si>
  <si>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</si>
  <si>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</si>
  <si>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</si>
  <si>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</si>
  <si>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</si>
  <si>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</si>
  <si>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</si>
  <si>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</si>
  <si>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</si>
  <si>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</si>
  <si>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</si>
  <si>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</si>
  <si>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</si>
  <si>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</si>
  <si>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</si>
  <si>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</si>
  <si>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</si>
  <si>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</si>
  <si>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</si>
  <si>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</si>
  <si>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</si>
  <si>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</si>
  <si>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</si>
  <si>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</si>
  <si>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</si>
  <si>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</si>
  <si>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</si>
  <si>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</si>
  <si>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</si>
  <si>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</si>
  <si>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</si>
  <si>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</si>
  <si>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</si>
  <si>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</si>
  <si>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</si>
  <si>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</si>
  <si>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</si>
  <si>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</si>
  <si>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</si>
  <si>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</si>
  <si>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</si>
  <si>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</si>
  <si>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</si>
  <si>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</si>
  <si>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</si>
  <si>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</si>
  <si>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</si>
  <si>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</si>
  <si>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</si>
  <si>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</si>
  <si>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</si>
  <si>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</si>
  <si>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</si>
  <si>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</si>
  <si>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</si>
  <si>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</si>
  <si>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</si>
  <si>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</si>
  <si>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</si>
  <si>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</si>
  <si>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</si>
  <si>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</si>
  <si>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</si>
  <si>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</si>
  <si>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</si>
  <si>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</si>
  <si>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</si>
  <si>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</si>
  <si>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</si>
  <si>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</si>
  <si>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</si>
  <si>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</si>
  <si>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</si>
  <si>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</si>
  <si>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</si>
  <si>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</si>
  <si>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</si>
  <si>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</si>
  <si>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</si>
  <si>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</si>
  <si>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</si>
  <si>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</si>
  <si>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</si>
  <si>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</si>
  <si>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</si>
  <si>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</si>
  <si>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</si>
  <si>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</si>
  <si>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</si>
  <si>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</si>
  <si>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</si>
  <si>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</si>
  <si>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</si>
  <si>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</si>
  <si>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</si>
  <si>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</si>
  <si>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</si>
  <si>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</si>
  <si>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</si>
  <si>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</si>
  <si>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</si>
  <si>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</si>
  <si>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</si>
  <si>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</si>
  <si>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</si>
  <si>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</si>
  <si>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</si>
  <si>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</si>
  <si>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</si>
  <si>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</si>
  <si>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</si>
  <si>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</si>
  <si>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</si>
  <si>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</si>
  <si>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</si>
  <si>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</si>
  <si>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</si>
  <si>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</si>
  <si>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</si>
  <si>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</si>
  <si>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</si>
  <si>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</si>
  <si>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</si>
  <si>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</si>
  <si>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</si>
  <si>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</si>
  <si>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</si>
  <si>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</si>
  <si>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</si>
  <si>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</si>
  <si>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</si>
  <si>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</si>
  <si>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</si>
  <si>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</si>
  <si>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</si>
  <si>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</si>
  <si>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</si>
  <si>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</si>
  <si>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</si>
  <si>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</si>
  <si>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</si>
  <si>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</si>
  <si>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</si>
  <si>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</si>
  <si>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</si>
  <si>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</si>
  <si>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</si>
  <si>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</si>
  <si>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</si>
  <si>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</si>
  <si>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</si>
  <si>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</si>
  <si>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</si>
  <si>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</si>
  <si>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</si>
  <si>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</si>
  <si>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</si>
  <si>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</si>
  <si>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</si>
  <si>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</si>
  <si>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</si>
  <si>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</si>
  <si>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</si>
  <si>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</si>
  <si>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</si>
  <si>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</si>
  <si>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</si>
  <si>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</si>
  <si>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</si>
  <si>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</si>
  <si>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</si>
  <si>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</si>
  <si>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</si>
  <si>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</si>
  <si>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</si>
  <si>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</si>
  <si>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</si>
  <si>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</si>
  <si>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</si>
  <si>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</si>
  <si>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</si>
  <si>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</si>
  <si>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</si>
  <si>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</si>
  <si>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</si>
  <si>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</si>
  <si>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</si>
  <si>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</si>
  <si>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</si>
  <si>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</si>
  <si>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</si>
  <si>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</si>
  <si>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</si>
  <si>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</si>
  <si>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</si>
  <si>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</si>
  <si>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</si>
  <si>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</si>
  <si>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</si>
  <si>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</si>
  <si>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</si>
  <si>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</si>
  <si>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</si>
  <si>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</si>
  <si>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</si>
  <si>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</si>
  <si>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</si>
  <si>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</si>
  <si>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</si>
  <si>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</si>
  <si>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</si>
  <si>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</si>
  <si>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</si>
  <si>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</si>
  <si>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</si>
  <si>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</si>
  <si>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</si>
  <si>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</si>
  <si>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</si>
  <si>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</si>
  <si>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</si>
  <si>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</si>
  <si>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</si>
  <si>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</si>
  <si>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</si>
  <si>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</si>
  <si>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</si>
  <si>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</si>
  <si>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</si>
  <si>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</si>
  <si>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</si>
  <si>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</si>
  <si>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</si>
  <si>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</si>
  <si>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</si>
  <si>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</si>
  <si>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</si>
  <si>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</si>
  <si>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</si>
  <si>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</si>
  <si>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</si>
  <si>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</si>
  <si>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</si>
  <si>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</si>
  <si>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</si>
  <si>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</si>
  <si>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</si>
  <si>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</si>
  <si>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</si>
  <si>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</si>
  <si>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</si>
  <si>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</si>
  <si>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</si>
  <si>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</si>
  <si>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</si>
  <si>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</si>
  <si>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</si>
  <si>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</si>
  <si>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</si>
  <si>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</si>
  <si>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</si>
  <si>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</si>
  <si>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</si>
  <si>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</si>
  <si>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</si>
  <si>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</si>
  <si>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</si>
  <si>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</si>
  <si>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</si>
  <si>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</si>
  <si>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</si>
  <si>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</si>
  <si>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</si>
  <si>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</si>
  <si>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</si>
  <si>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</si>
  <si>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</si>
  <si>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</si>
  <si>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</si>
  <si>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</si>
  <si>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</si>
  <si>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</si>
  <si>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</si>
  <si>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</si>
  <si>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</si>
  <si>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</si>
  <si>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</si>
  <si>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</si>
  <si>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</si>
  <si>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</si>
  <si>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</si>
  <si>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</si>
  <si>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</si>
  <si>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</si>
  <si>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</si>
  <si>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</si>
  <si>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</si>
  <si>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</si>
  <si>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</si>
  <si>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</si>
  <si>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</si>
  <si>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</si>
  <si>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</si>
  <si>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</si>
  <si>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</si>
  <si>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</si>
  <si>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</si>
  <si>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</si>
  <si>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</si>
  <si>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</si>
  <si>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</si>
  <si>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</si>
  <si>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</si>
  <si>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</si>
  <si>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</si>
  <si>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</si>
  <si>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</si>
  <si>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</si>
  <si>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</si>
  <si>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</si>
  <si>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</si>
  <si>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</si>
  <si>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</si>
  <si>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</si>
  <si>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</si>
  <si>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</si>
  <si>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</si>
  <si>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</si>
  <si>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</si>
  <si>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</si>
  <si>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</si>
  <si>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</si>
  <si>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</si>
  <si>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</si>
  <si>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</si>
  <si>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</si>
  <si>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</si>
  <si>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</si>
  <si>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</si>
  <si>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</si>
  <si>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</si>
  <si>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</si>
  <si>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</si>
  <si>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</si>
  <si>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</si>
  <si>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</si>
  <si>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</si>
  <si>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</si>
  <si>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</si>
  <si>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</si>
  <si>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</si>
  <si>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</si>
  <si>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</si>
  <si>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</si>
  <si>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</si>
  <si>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</si>
  <si>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</si>
  <si>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</si>
  <si>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</si>
  <si>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</si>
  <si>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</si>
  <si>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</si>
  <si>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</si>
  <si>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</si>
  <si>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</si>
  <si>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</si>
  <si>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</si>
  <si>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</si>
  <si>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</si>
  <si>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</si>
  <si>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</si>
  <si>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</si>
  <si>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</si>
  <si>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</si>
  <si>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</si>
  <si>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</si>
  <si>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</si>
  <si>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</si>
  <si>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</si>
  <si>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</si>
  <si>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</si>
  <si>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</si>
  <si>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</si>
  <si>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</si>
  <si>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</si>
  <si>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</si>
  <si>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</si>
  <si>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</si>
  <si>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</si>
  <si>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</si>
  <si>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</si>
  <si>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</si>
  <si>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</si>
  <si>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</si>
  <si>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</si>
  <si>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</si>
  <si>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</si>
  <si>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</si>
  <si>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</si>
  <si>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</si>
  <si>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</si>
  <si>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</si>
  <si>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</si>
  <si>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</si>
  <si>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</si>
  <si>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</si>
  <si>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</si>
  <si>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</si>
  <si>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</si>
  <si>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</si>
  <si>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</si>
  <si>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</si>
  <si>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</si>
  <si>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</si>
  <si>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</si>
  <si>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</si>
  <si>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</si>
  <si>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</si>
  <si>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</si>
  <si>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</si>
  <si>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</si>
  <si>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</si>
  <si>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</si>
  <si>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</si>
  <si>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</si>
  <si>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</si>
  <si>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</si>
  <si>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</si>
  <si>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</si>
  <si>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</si>
  <si>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</si>
  <si>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</si>
  <si>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</si>
  <si>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</si>
  <si>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</si>
  <si>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</si>
  <si>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</si>
  <si>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</si>
  <si>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</si>
  <si>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</si>
  <si>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</si>
  <si>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</si>
  <si>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</si>
  <si>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</si>
  <si>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</si>
  <si>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</si>
  <si>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</si>
  <si>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</si>
  <si>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</si>
  <si>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</si>
  <si>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</si>
  <si>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</si>
  <si>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</si>
  <si>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</si>
  <si>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</si>
  <si>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</si>
  <si>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</si>
  <si>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</si>
  <si>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</si>
  <si>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</si>
  <si>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</si>
  <si>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</si>
  <si>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</si>
  <si>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</si>
  <si>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</si>
  <si>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</si>
  <si>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</si>
  <si>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</si>
  <si>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</si>
  <si>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</si>
  <si>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</si>
  <si>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</si>
  <si>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</si>
  <si>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</si>
  <si>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</si>
  <si>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</si>
  <si>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</si>
  <si>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</si>
  <si>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</si>
  <si>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</si>
  <si>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</si>
  <si>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</si>
  <si>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</si>
  <si>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</si>
  <si>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</si>
  <si>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</si>
  <si>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</si>
  <si>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</si>
  <si>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</si>
  <si>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</si>
  <si>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</si>
  <si>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</si>
  <si>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</si>
  <si>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</si>
  <si>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</si>
  <si>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</si>
  <si>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</si>
  <si>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</si>
  <si>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</si>
  <si>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</si>
  <si>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</si>
  <si>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</si>
  <si>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</si>
  <si>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</si>
  <si>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</si>
  <si>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</si>
  <si>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</si>
  <si>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</si>
  <si>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</si>
  <si>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</si>
  <si>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</si>
  <si>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</si>
  <si>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</si>
  <si>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</si>
  <si>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</si>
  <si>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</si>
  <si>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</si>
  <si>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</si>
  <si>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</si>
  <si>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</si>
  <si>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</si>
  <si>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</si>
  <si>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</si>
  <si>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</si>
  <si>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</si>
  <si>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</si>
  <si>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</si>
  <si>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</si>
  <si>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</si>
  <si>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</si>
  <si>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</si>
  <si>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</si>
  <si>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</si>
  <si>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</si>
  <si>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</si>
  <si>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</si>
  <si>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</si>
  <si>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</si>
  <si>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</si>
  <si>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</si>
  <si>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</si>
  <si>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</si>
  <si>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</si>
  <si>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</si>
  <si>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</si>
  <si>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</si>
  <si>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</si>
  <si>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</si>
  <si>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</si>
  <si>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</si>
  <si>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</si>
  <si>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</si>
  <si>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</si>
  <si>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</si>
  <si>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</si>
  <si>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</si>
  <si>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</si>
  <si>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</si>
  <si>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</si>
  <si>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</si>
  <si>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</si>
  <si>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</si>
  <si>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</si>
  <si>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</si>
  <si>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</si>
  <si>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</si>
  <si>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</si>
  <si>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</si>
  <si>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</si>
  <si>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</si>
  <si>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</si>
  <si>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</si>
  <si>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</si>
  <si>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</si>
  <si>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</si>
  <si>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</si>
  <si>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</si>
  <si>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</si>
  <si>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</si>
  <si>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</si>
  <si>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</si>
  <si>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</si>
  <si>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</si>
  <si>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</si>
  <si>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</si>
  <si>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</si>
  <si>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</si>
  <si>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</si>
  <si>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</si>
  <si>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</si>
  <si>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</si>
  <si>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</si>
  <si>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</si>
  <si>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</si>
  <si>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</si>
  <si>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</si>
  <si>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</si>
  <si>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</si>
  <si>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</si>
  <si>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</si>
  <si>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</si>
  <si>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</si>
  <si>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</si>
  <si>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</si>
  <si>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</si>
  <si>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</si>
  <si>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</si>
  <si>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</si>
  <si>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</si>
  <si>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</si>
  <si>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</si>
  <si>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</si>
  <si>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</si>
  <si>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</si>
  <si>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</si>
  <si>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</si>
  <si>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</si>
  <si>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</si>
  <si>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</si>
  <si>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</si>
  <si>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</si>
  <si>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</si>
  <si>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</si>
  <si>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</si>
  <si>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</si>
  <si>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</si>
  <si>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</si>
  <si>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</si>
  <si>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</si>
  <si>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</si>
  <si>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</si>
  <si>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</si>
  <si>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</si>
  <si>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</si>
  <si>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</si>
  <si>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</si>
  <si>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</si>
  <si>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</si>
  <si>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</si>
  <si>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</si>
  <si>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</si>
  <si>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</si>
  <si>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</si>
  <si>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</si>
  <si>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</si>
  <si>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</si>
  <si>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</si>
  <si>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</si>
  <si>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</si>
  <si>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</si>
  <si>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</si>
  <si>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</si>
  <si>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</si>
  <si>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</si>
  <si>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</si>
  <si>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</si>
  <si>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</si>
  <si>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</si>
  <si>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</si>
  <si>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</si>
  <si>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</si>
  <si>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</si>
  <si>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</si>
  <si>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</si>
  <si>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</si>
  <si>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</si>
  <si>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</si>
  <si>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</si>
  <si>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</si>
  <si>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</si>
  <si>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</si>
  <si>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</si>
  <si>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</si>
  <si>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</si>
  <si>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</si>
  <si>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</si>
  <si>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</si>
  <si>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</si>
  <si>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</si>
  <si>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</si>
  <si>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</si>
  <si>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</si>
  <si>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</si>
  <si>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</si>
  <si>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</si>
  <si>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</si>
  <si>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</si>
  <si>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</si>
  <si>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</si>
  <si>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</si>
  <si>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</si>
  <si>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</si>
  <si>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</si>
  <si>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</si>
  <si>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</si>
  <si>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</si>
  <si>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</si>
  <si>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</si>
  <si>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</si>
  <si>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</si>
  <si>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</si>
  <si>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</si>
  <si>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</si>
  <si>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</si>
  <si>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</si>
  <si>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</si>
  <si>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</si>
  <si>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</si>
  <si>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</si>
  <si>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</si>
  <si>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</si>
  <si>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</si>
  <si>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</si>
  <si>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</si>
  <si>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</si>
  <si>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</si>
  <si>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</si>
  <si>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</si>
  <si>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</si>
  <si>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</si>
  <si>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</si>
  <si>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</si>
  <si>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</si>
  <si>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</si>
  <si>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</si>
  <si>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</si>
  <si>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</si>
  <si>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</si>
  <si>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</si>
  <si>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</si>
  <si>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</si>
  <si>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</si>
  <si>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</si>
  <si>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</si>
  <si>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</si>
  <si>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</si>
  <si>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</si>
  <si>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</si>
  <si>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</si>
  <si>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</si>
  <si>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</si>
  <si>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</si>
  <si>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</si>
  <si>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</si>
  <si>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</si>
  <si>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</si>
  <si>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</si>
  <si>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</si>
  <si>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</si>
  <si>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</si>
  <si>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</si>
  <si>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</si>
  <si>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</si>
  <si>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</si>
  <si>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</si>
  <si>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</si>
  <si>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</si>
  <si>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</si>
  <si>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</si>
  <si>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</si>
  <si>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</si>
  <si>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</si>
  <si>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</si>
  <si>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</si>
  <si>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</si>
  <si>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</si>
  <si>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</si>
  <si>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</si>
  <si>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</si>
  <si>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</si>
  <si>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</si>
  <si>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</si>
  <si>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</si>
  <si>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</si>
  <si>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</si>
  <si>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</si>
  <si>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</si>
  <si>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</si>
  <si>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</si>
  <si>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</si>
  <si>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</si>
  <si>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</si>
  <si>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</si>
  <si>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</si>
  <si>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</si>
  <si>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</si>
  <si>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</si>
  <si>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</si>
  <si>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</si>
  <si>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</si>
  <si>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</si>
  <si>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</si>
  <si>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</si>
  <si>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</si>
  <si>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</si>
  <si>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</si>
  <si>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</si>
  <si>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</si>
  <si>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</si>
  <si>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</si>
  <si>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</si>
  <si>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</si>
  <si>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</si>
  <si>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</si>
  <si>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</si>
  <si>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</si>
  <si>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</si>
  <si>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</si>
  <si>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</si>
  <si>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</si>
  <si>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</si>
  <si>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</si>
  <si>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</si>
  <si>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</si>
  <si>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</si>
  <si>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</si>
  <si>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</si>
  <si>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</si>
  <si>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</si>
  <si>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</si>
  <si>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</si>
  <si>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</si>
  <si>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</si>
  <si>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</si>
  <si>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</si>
  <si>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</si>
  <si>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</si>
  <si>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</si>
  <si>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</si>
  <si>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</si>
  <si>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</si>
  <si>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</si>
  <si>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</si>
  <si>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</si>
  <si>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</si>
  <si>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</si>
  <si>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</si>
  <si>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</si>
  <si>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</si>
  <si>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</si>
  <si>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</si>
  <si>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</si>
  <si>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</si>
  <si>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</si>
  <si>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</si>
  <si>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</si>
  <si>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</si>
  <si>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</si>
  <si>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</si>
  <si>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</si>
  <si>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</si>
  <si>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</si>
  <si>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</si>
  <si>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</si>
  <si>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</si>
  <si>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</si>
  <si>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</si>
  <si>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</si>
  <si>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</si>
  <si>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</si>
  <si>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</si>
  <si>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</si>
  <si>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</si>
  <si>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</si>
  <si>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</si>
  <si>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</si>
  <si>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</si>
  <si>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</si>
  <si>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</si>
  <si>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</si>
  <si>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</si>
  <si>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</si>
  <si>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</si>
  <si>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</si>
  <si>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</si>
  <si>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</si>
  <si>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</si>
  <si>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</si>
  <si>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</si>
  <si>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</si>
  <si>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</si>
  <si>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</si>
  <si>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</si>
  <si>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</si>
  <si>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</si>
  <si>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</si>
  <si>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</si>
  <si>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</si>
  <si>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</si>
  <si>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</si>
  <si>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</si>
  <si>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</si>
  <si>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</si>
  <si>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</si>
  <si>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</si>
  <si>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</si>
  <si>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</si>
  <si>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</si>
  <si>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</si>
  <si>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</si>
  <si>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</si>
  <si>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</si>
  <si>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</si>
  <si>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</si>
  <si>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</si>
  <si>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</si>
  <si>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</si>
  <si>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</si>
  <si>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</si>
  <si>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</si>
  <si>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</si>
  <si>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</si>
  <si>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</si>
  <si>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</si>
  <si>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</si>
  <si>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</si>
  <si>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</si>
  <si>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</si>
  <si>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</si>
  <si>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</si>
  <si>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</si>
  <si>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</si>
  <si>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</si>
  <si>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</si>
  <si>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</si>
  <si>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</si>
  <si>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</si>
  <si>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</si>
  <si>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</si>
  <si>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</si>
  <si>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</si>
  <si>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</si>
  <si>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</si>
  <si>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</si>
  <si>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</si>
  <si>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</si>
  <si>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</si>
  <si>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</si>
  <si>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</si>
  <si>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</si>
  <si>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</si>
  <si>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</si>
  <si>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</si>
  <si>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</si>
  <si>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</si>
  <si>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</si>
  <si>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</si>
  <si>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</si>
  <si>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</si>
  <si>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</si>
  <si>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</si>
  <si>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</si>
  <si>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</si>
  <si>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</si>
  <si>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</si>
  <si>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</si>
  <si>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</si>
  <si>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</si>
  <si>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</si>
  <si>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</si>
  <si>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</si>
  <si>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</si>
  <si>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</si>
  <si>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</si>
  <si>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</si>
  <si>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</si>
  <si>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</si>
  <si>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</si>
  <si>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</si>
  <si>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</si>
  <si>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</si>
  <si>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</si>
  <si>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</si>
  <si>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</si>
  <si>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</si>
  <si>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</si>
  <si>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</si>
  <si>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</si>
  <si>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</si>
  <si>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</si>
  <si>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</si>
  <si>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</si>
  <si>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</si>
  <si>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</si>
  <si>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</si>
  <si>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</si>
  <si>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</si>
  <si>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</si>
  <si>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</si>
  <si>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</si>
  <si>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</si>
  <si>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</si>
  <si>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</si>
  <si>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</si>
  <si>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</si>
  <si>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</si>
  <si>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</si>
  <si>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</si>
  <si>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</si>
  <si>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</si>
  <si>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</si>
  <si>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</si>
  <si>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</si>
  <si>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</si>
  <si>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</si>
  <si>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</si>
  <si>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</si>
  <si>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</si>
  <si>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</si>
  <si>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</si>
  <si>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</si>
  <si>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</si>
  <si>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</si>
  <si>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</si>
  <si>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</si>
  <si>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</si>
  <si>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</si>
  <si>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</si>
  <si>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</si>
  <si>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</si>
  <si>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</si>
  <si>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</si>
  <si>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</si>
  <si>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</si>
  <si>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</si>
  <si>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</si>
  <si>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</si>
  <si>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</si>
  <si>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</si>
  <si>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</si>
  <si>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</si>
  <si>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</si>
  <si>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</si>
  <si>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</si>
  <si>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</si>
  <si>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</si>
  <si>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</si>
  <si>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</si>
  <si>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</si>
  <si>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</si>
  <si>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</si>
  <si>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</si>
  <si>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</si>
  <si>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</si>
  <si>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</si>
  <si>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</si>
  <si>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</si>
  <si>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</si>
  <si>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</si>
  <si>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</si>
  <si>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</si>
  <si>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</si>
  <si>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</si>
  <si>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</si>
  <si>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</si>
  <si>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</si>
  <si>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</si>
  <si>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</si>
  <si>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</si>
  <si>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</si>
  <si>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</si>
  <si>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</si>
  <si>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</si>
  <si>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</si>
  <si>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</si>
  <si>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</si>
  <si>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</si>
  <si>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</si>
  <si>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</si>
  <si>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</si>
  <si>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</si>
  <si>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</si>
  <si>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</si>
  <si>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</si>
  <si>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</si>
  <si>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</si>
  <si>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</si>
  <si>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</si>
  <si>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</si>
  <si>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</si>
  <si>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</si>
  <si>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</si>
  <si>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</si>
  <si>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</si>
  <si>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</si>
  <si>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</si>
  <si>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</si>
  <si>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</si>
  <si>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</si>
  <si>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</si>
  <si>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</si>
  <si>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</si>
  <si>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</si>
  <si>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</si>
  <si>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</si>
  <si>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</si>
  <si>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</si>
  <si>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</si>
  <si>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</si>
  <si>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</si>
  <si>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</si>
  <si>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</si>
  <si>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</si>
  <si>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</si>
  <si>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</si>
  <si>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</si>
  <si>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</si>
  <si>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</si>
  <si>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</si>
  <si>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</si>
  <si>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</si>
  <si>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</si>
  <si>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</si>
  <si>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</si>
  <si>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</si>
  <si>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</si>
  <si>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</si>
  <si>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</si>
  <si>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</si>
  <si>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</si>
  <si>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</si>
  <si>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</si>
  <si>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</si>
  <si>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</si>
  <si>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</si>
  <si>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</si>
  <si>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</si>
  <si>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</si>
  <si>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</si>
  <si>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</si>
  <si>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</si>
  <si>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</si>
  <si>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</si>
  <si>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</si>
  <si>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</si>
  <si>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</si>
  <si>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</si>
  <si>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</si>
  <si>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</si>
  <si>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</si>
  <si>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</si>
  <si>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</si>
  <si>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</si>
  <si>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</si>
  <si>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</si>
  <si>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</si>
  <si>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</si>
  <si>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</si>
  <si>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</si>
  <si>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</si>
  <si>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</si>
  <si>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</si>
  <si>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</si>
  <si>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</si>
  <si>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</si>
  <si>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</si>
  <si>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</si>
  <si>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</si>
  <si>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</si>
  <si>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</si>
  <si>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</si>
  <si>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</si>
  <si>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</si>
  <si>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</si>
  <si>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</si>
  <si>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</si>
  <si>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</si>
  <si>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</si>
  <si>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</si>
  <si>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</si>
  <si>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</si>
  <si>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</si>
  <si>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</si>
  <si>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</si>
  <si>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</si>
  <si>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</si>
  <si>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</si>
  <si>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</si>
  <si>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</si>
  <si>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</si>
  <si>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</si>
  <si>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</si>
  <si>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</si>
  <si>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</si>
  <si>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</si>
  <si>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</si>
  <si>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</si>
  <si>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</si>
  <si>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</si>
  <si>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</si>
  <si>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</si>
  <si>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</si>
  <si>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</si>
  <si>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</si>
  <si>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</si>
  <si>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</si>
  <si>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</si>
  <si>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</si>
  <si>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</si>
  <si>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</si>
  <si>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</si>
  <si>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</si>
  <si>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</si>
  <si>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</si>
  <si>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</si>
  <si>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</si>
  <si>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</si>
  <si>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</si>
  <si>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</si>
  <si>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</si>
  <si>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</si>
  <si>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</si>
  <si>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</si>
  <si>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</si>
  <si>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</si>
  <si>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</si>
  <si>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</si>
  <si>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</si>
  <si>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</si>
  <si>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</si>
  <si>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</si>
  <si>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</si>
  <si>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</si>
  <si>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</si>
  <si>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</si>
  <si>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</si>
  <si>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</si>
  <si>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</si>
  <si>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</si>
  <si>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</si>
  <si>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</si>
  <si>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</si>
  <si>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</si>
  <si>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</si>
  <si>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</si>
  <si>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</si>
  <si>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</si>
  <si>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</si>
  <si>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</si>
  <si>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</si>
  <si>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</si>
  <si>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</si>
  <si>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</si>
  <si>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</si>
  <si>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</si>
  <si>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</si>
  <si>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</si>
  <si>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</si>
  <si>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</si>
  <si>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</si>
  <si>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</si>
  <si>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</si>
  <si>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</si>
  <si>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</si>
  <si>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</si>
  <si>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</si>
  <si>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</si>
  <si>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</si>
  <si>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</si>
  <si>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</si>
  <si>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</si>
  <si>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</si>
  <si>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</si>
  <si>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</si>
  <si>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</si>
  <si>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</si>
  <si>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</si>
  <si>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</si>
  <si>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</si>
  <si>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</si>
  <si>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</si>
  <si>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</si>
  <si>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</si>
  <si>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</si>
  <si>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</si>
  <si>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</si>
  <si>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</si>
  <si>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</si>
  <si>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</si>
  <si>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</si>
  <si>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</si>
  <si>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</si>
  <si>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</si>
  <si>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</si>
  <si>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</si>
  <si>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</si>
  <si>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</si>
  <si>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</si>
  <si>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</si>
  <si>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</si>
  <si>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</si>
  <si>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</si>
  <si>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</si>
  <si>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</si>
  <si>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</si>
  <si>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</si>
  <si>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</si>
  <si>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</si>
  <si>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</si>
  <si>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</si>
  <si>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</si>
  <si>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</si>
  <si>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</si>
  <si>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</si>
  <si>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</si>
  <si>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</si>
  <si>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</si>
  <si>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</si>
  <si>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</si>
  <si>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</si>
  <si>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</si>
  <si>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</si>
  <si>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</si>
  <si>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</si>
  <si>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</si>
  <si>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</si>
  <si>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</si>
  <si>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</si>
  <si>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</si>
  <si>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</si>
  <si>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</si>
  <si>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</si>
  <si>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</si>
  <si>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</si>
  <si>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</si>
  <si>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</si>
  <si>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</si>
  <si>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</si>
  <si>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</si>
  <si>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</si>
  <si>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</si>
  <si>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</si>
  <si>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</si>
  <si>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</si>
  <si>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</si>
  <si>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</si>
  <si>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</si>
  <si>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</si>
  <si>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</si>
  <si>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</si>
  <si>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</si>
  <si>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</si>
  <si>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</si>
  <si>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</si>
  <si>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</si>
  <si>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</si>
  <si>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</si>
  <si>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</si>
  <si>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</si>
  <si>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</si>
  <si>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</si>
  <si>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</si>
  <si>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</si>
  <si>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</si>
  <si>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</si>
  <si>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</si>
  <si>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</si>
  <si>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</si>
  <si>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</si>
  <si>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</si>
  <si>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</si>
  <si>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</si>
  <si>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</si>
  <si>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</si>
  <si>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</si>
  <si>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</si>
  <si>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</si>
  <si>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</si>
  <si>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</si>
  <si>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</si>
  <si>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</si>
  <si>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</si>
  <si>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</si>
  <si>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</si>
  <si>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</si>
  <si>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</si>
  <si>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</si>
  <si>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</si>
  <si>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</si>
  <si>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</si>
  <si>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</si>
  <si>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</si>
  <si>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</si>
  <si>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</si>
  <si>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</si>
  <si>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</si>
  <si>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</si>
  <si>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</si>
  <si>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</si>
  <si>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</si>
  <si>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</si>
  <si>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</si>
  <si>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</si>
  <si>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</si>
  <si>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</si>
  <si>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</si>
  <si>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</si>
  <si>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</si>
  <si>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</si>
  <si>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</si>
  <si>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</si>
  <si>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</si>
  <si>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</si>
  <si>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</si>
  <si>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</si>
  <si>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</si>
  <si>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</si>
  <si>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</si>
  <si>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</si>
  <si>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</si>
  <si>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</si>
  <si>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</si>
  <si>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</si>
  <si>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</si>
  <si>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</si>
  <si>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</si>
  <si>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</si>
  <si>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</si>
  <si>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</si>
  <si>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</si>
  <si>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</si>
  <si>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</si>
  <si>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</si>
  <si>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</si>
  <si>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</si>
  <si>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</si>
  <si>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</si>
  <si>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</si>
  <si>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</si>
  <si>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</si>
  <si>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</si>
  <si>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</si>
  <si>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</si>
  <si>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</si>
  <si>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</si>
  <si>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</si>
  <si>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</si>
  <si>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</si>
  <si>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</si>
  <si>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</si>
  <si>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</si>
  <si>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</si>
  <si>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</si>
  <si>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</si>
  <si>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</si>
  <si>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</si>
  <si>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</si>
  <si>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</si>
  <si>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</si>
  <si>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</si>
  <si>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</si>
  <si>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</si>
  <si>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</si>
  <si>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</si>
  <si>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</si>
  <si>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</si>
  <si>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</si>
  <si>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</si>
  <si>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</si>
  <si>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</si>
  <si>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</si>
  <si>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</si>
  <si>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</si>
  <si>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</si>
  <si>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</si>
  <si>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</si>
  <si>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</si>
  <si>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</si>
  <si>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</si>
  <si>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</si>
  <si>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</si>
  <si>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</si>
  <si>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</si>
  <si>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</si>
  <si>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</si>
  <si>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</si>
  <si>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</si>
  <si>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</si>
  <si>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</si>
  <si>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</si>
  <si>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</si>
  <si>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</si>
  <si>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</si>
  <si>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</si>
  <si>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</si>
  <si>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</si>
  <si>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</si>
  <si>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</si>
  <si>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</si>
  <si>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</si>
  <si>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</si>
  <si>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</si>
  <si>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</si>
  <si>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</si>
  <si>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</si>
  <si>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</si>
  <si>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</si>
  <si>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</si>
  <si>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</si>
  <si>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</si>
  <si>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</si>
  <si>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</si>
  <si>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</si>
  <si>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</si>
  <si>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</si>
  <si>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</si>
  <si>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</si>
  <si>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</si>
  <si>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</si>
  <si>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</si>
  <si>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</si>
  <si>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</si>
  <si>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</si>
  <si>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</si>
  <si>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</si>
  <si>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</si>
  <si>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</si>
  <si>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</si>
  <si>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</si>
  <si>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</si>
  <si>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</si>
  <si>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</si>
  <si>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</si>
  <si>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</si>
  <si>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</si>
  <si>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</si>
  <si>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</si>
  <si>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</si>
  <si>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</si>
  <si>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</si>
  <si>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</si>
  <si>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</si>
  <si>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</si>
  <si>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</si>
  <si>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</si>
  <si>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</si>
  <si>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</si>
  <si>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</si>
  <si>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</si>
  <si>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</si>
  <si>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</si>
  <si>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</si>
  <si>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</si>
  <si>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</si>
  <si>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</si>
  <si>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</si>
  <si>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</si>
  <si>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</si>
  <si>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</si>
  <si>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</si>
  <si>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</si>
  <si>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</si>
  <si>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</si>
  <si>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</si>
  <si>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</si>
  <si>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</si>
  <si>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</si>
  <si>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</si>
  <si>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</si>
  <si>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</si>
  <si>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</si>
  <si>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</si>
  <si>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</si>
  <si>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</si>
  <si>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</si>
  <si>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</si>
  <si>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</si>
  <si>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</si>
  <si>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</si>
  <si>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</si>
  <si>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</si>
  <si>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</si>
  <si>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</si>
  <si>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</si>
  <si>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</si>
  <si>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</si>
  <si>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</si>
  <si>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</si>
  <si>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</si>
  <si>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</si>
  <si>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</si>
  <si>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</si>
  <si>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</si>
  <si>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</si>
  <si>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</si>
  <si>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</si>
  <si>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</si>
  <si>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</si>
  <si>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</si>
  <si>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</si>
  <si>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</si>
  <si>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</si>
  <si>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</si>
  <si>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</si>
  <si>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</si>
  <si>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</si>
  <si>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</si>
  <si>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</si>
  <si>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</si>
  <si>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</si>
  <si>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</si>
  <si>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</si>
  <si>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</si>
  <si>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</si>
  <si>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</si>
  <si>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</si>
  <si>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</si>
  <si>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</si>
  <si>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</si>
  <si>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</si>
  <si>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</si>
  <si>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</si>
  <si>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</si>
  <si>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</si>
  <si>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</si>
  <si>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</si>
  <si>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</si>
  <si>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</si>
  <si>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</si>
  <si>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</si>
  <si>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</si>
  <si>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</si>
  <si>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</si>
  <si>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</si>
  <si>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</si>
  <si>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</si>
  <si>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</si>
  <si>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</si>
  <si>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</si>
  <si>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</si>
  <si>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</si>
  <si>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</si>
  <si>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</si>
  <si>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</si>
  <si>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</si>
  <si>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</si>
  <si>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</si>
  <si>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</si>
  <si>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</si>
  <si>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</si>
  <si>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</si>
  <si>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</si>
  <si>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</si>
  <si>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</si>
  <si>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</si>
  <si>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</si>
  <si>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</si>
  <si>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</si>
  <si>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</si>
  <si>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</si>
  <si>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</si>
  <si>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</si>
  <si>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</si>
  <si>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</si>
  <si>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</si>
  <si>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</si>
  <si>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</si>
  <si>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</si>
  <si>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</si>
  <si>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</si>
  <si>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</si>
  <si>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</si>
  <si>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</si>
  <si>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</si>
  <si>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</si>
  <si>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</si>
  <si>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</si>
  <si>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</si>
  <si>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</si>
  <si>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</si>
  <si>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</si>
  <si>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</si>
  <si>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</si>
  <si>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</si>
  <si>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</si>
  <si>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</si>
  <si>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</si>
  <si>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</si>
  <si>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</si>
  <si>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</si>
  <si>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</si>
  <si>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</si>
  <si>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</si>
  <si>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</si>
  <si>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</si>
  <si>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</si>
  <si>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</si>
  <si>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</si>
  <si>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</si>
  <si>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</si>
  <si>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</si>
  <si>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</si>
  <si>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</si>
  <si>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</si>
  <si>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</si>
  <si>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</si>
  <si>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</si>
  <si>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</si>
  <si>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</si>
  <si>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</si>
  <si>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</si>
  <si>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</si>
  <si>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</si>
  <si>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</si>
  <si>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</si>
  <si>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</si>
  <si>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</si>
  <si>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</si>
  <si>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</si>
  <si>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</si>
  <si>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</si>
  <si>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</si>
  <si>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</si>
  <si>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</si>
  <si>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</si>
  <si>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</si>
  <si>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</si>
  <si>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</si>
  <si>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</si>
  <si>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</si>
  <si>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</si>
  <si>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</si>
  <si>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</si>
  <si>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</si>
  <si>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</si>
  <si>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</si>
  <si>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</si>
  <si>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</si>
  <si>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</si>
  <si>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</si>
  <si>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</si>
  <si>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</si>
  <si>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</si>
  <si>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</si>
  <si>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</si>
  <si>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</si>
  <si>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</si>
  <si>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</si>
  <si>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</si>
  <si>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</si>
  <si>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</si>
  <si>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</si>
  <si>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</si>
  <si>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</si>
  <si>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</si>
  <si>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</si>
  <si>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</si>
  <si>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</si>
  <si>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</si>
  <si>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</si>
  <si>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</si>
  <si>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</si>
  <si>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</si>
  <si>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</si>
  <si>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</si>
  <si>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</si>
  <si>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</si>
  <si>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</si>
  <si>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</si>
  <si>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</si>
  <si>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</si>
  <si>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</si>
  <si>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</si>
  <si>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</si>
  <si>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</si>
  <si>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</si>
  <si>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</si>
  <si>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</si>
  <si>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</si>
  <si>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</si>
  <si>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</si>
  <si>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</si>
  <si>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</si>
  <si>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</si>
  <si>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</si>
  <si>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</si>
  <si>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</si>
  <si>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</si>
  <si>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</si>
  <si>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</si>
  <si>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</si>
  <si>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</si>
  <si>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</si>
  <si>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</si>
  <si>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</si>
  <si>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</si>
  <si>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</si>
  <si>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</si>
  <si>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</si>
  <si>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</si>
  <si>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</si>
  <si>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</si>
  <si>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</si>
  <si>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</si>
  <si>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</si>
  <si>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</si>
  <si>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</si>
  <si>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</si>
  <si>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</si>
  <si>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</si>
  <si>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</si>
  <si>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</si>
  <si>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</si>
  <si>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</si>
  <si>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</si>
  <si>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</si>
  <si>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</si>
  <si>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</si>
  <si>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</si>
  <si>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</si>
  <si>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</si>
  <si>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</si>
  <si>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</si>
  <si>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</si>
  <si>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</si>
  <si>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</si>
  <si>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</si>
  <si>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</si>
  <si>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</si>
  <si>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</si>
  <si>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</si>
  <si>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</si>
  <si>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</si>
  <si>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</si>
  <si>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</si>
  <si>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</si>
  <si>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</si>
  <si>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</si>
  <si>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</si>
  <si>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</si>
  <si>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</si>
  <si>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</si>
  <si>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</si>
  <si>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</si>
  <si>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</si>
  <si>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</si>
  <si>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</si>
  <si>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</si>
  <si>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</si>
  <si>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</si>
  <si>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</si>
  <si>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</si>
  <si>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</si>
  <si>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</si>
  <si>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</si>
  <si>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</si>
  <si>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</si>
  <si>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</si>
  <si>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</si>
  <si>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</si>
  <si>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</si>
  <si>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</si>
  <si>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</si>
  <si>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</si>
  <si>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</si>
  <si>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</si>
  <si>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</si>
  <si>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</si>
  <si>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</si>
  <si>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</si>
  <si>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</si>
  <si>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</si>
  <si>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</si>
  <si>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</si>
  <si>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</si>
  <si>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</si>
  <si>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</si>
  <si>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</si>
  <si>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</si>
  <si>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</si>
  <si>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</si>
  <si>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</si>
  <si>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</si>
  <si>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</si>
  <si>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</si>
  <si>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</si>
  <si>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</si>
  <si>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</si>
  <si>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</si>
  <si>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</si>
  <si>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</si>
  <si>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</si>
  <si>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</si>
  <si>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</si>
  <si>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</si>
  <si>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</si>
  <si>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</si>
  <si>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</si>
  <si>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</si>
  <si>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</si>
  <si>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</si>
  <si>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</si>
  <si>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</si>
  <si>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</si>
  <si>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</si>
  <si>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</si>
  <si>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</si>
  <si>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</si>
  <si>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</si>
  <si>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</si>
  <si>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</si>
  <si>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</si>
  <si>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</si>
  <si>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</si>
  <si>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</si>
  <si>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</si>
  <si>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</si>
  <si>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</si>
  <si>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</si>
  <si>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</si>
  <si>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</si>
  <si>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</si>
  <si>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</si>
  <si>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</si>
  <si>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</si>
  <si>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</si>
  <si>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</si>
  <si>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</si>
  <si>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</si>
  <si>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</si>
  <si>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</si>
  <si>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</si>
  <si>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</si>
  <si>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</si>
  <si>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</si>
  <si>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</si>
  <si>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</si>
  <si>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</si>
  <si>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</si>
  <si>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</si>
  <si>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</si>
  <si>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</si>
  <si>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</si>
  <si>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</si>
  <si>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</si>
  <si>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</si>
  <si>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</si>
  <si>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</si>
  <si>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</si>
  <si>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</si>
  <si>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</si>
  <si>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</si>
  <si>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</si>
  <si>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</si>
  <si>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</si>
  <si>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</si>
  <si>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</si>
  <si>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</si>
  <si>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</si>
  <si>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</si>
  <si>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</si>
  <si>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</si>
  <si>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</si>
  <si>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</si>
  <si>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</si>
  <si>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</si>
  <si>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</si>
  <si>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</si>
  <si>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</si>
  <si>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</si>
  <si>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</si>
  <si>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</si>
  <si>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</si>
  <si>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</si>
  <si>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</si>
  <si>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</si>
  <si>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</si>
  <si>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</si>
  <si>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</si>
  <si>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</si>
  <si>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</si>
  <si>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</si>
  <si>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</si>
  <si>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</si>
  <si>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</si>
  <si>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</si>
  <si>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</si>
  <si>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</si>
  <si>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</si>
  <si>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</si>
  <si>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</si>
  <si>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</si>
  <si>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</si>
  <si>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</si>
  <si>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</si>
  <si>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</si>
  <si>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</si>
  <si>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</si>
  <si>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</si>
  <si>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</si>
  <si>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</si>
  <si>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</si>
  <si>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</si>
  <si>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</si>
  <si>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</si>
  <si>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</si>
  <si>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</si>
  <si>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</si>
  <si>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</si>
  <si>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</si>
  <si>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</si>
  <si>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</si>
  <si>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</si>
  <si>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</si>
  <si>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</si>
  <si>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</si>
  <si>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</si>
  <si>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</si>
  <si>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</si>
  <si>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</si>
  <si>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</si>
  <si>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</si>
  <si>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</si>
  <si>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</si>
  <si>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</si>
  <si>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</si>
  <si>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</si>
  <si>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</si>
  <si>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</si>
  <si>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</si>
  <si>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</si>
  <si>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</si>
  <si>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</si>
  <si>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</si>
  <si>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</si>
  <si>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</si>
  <si>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</si>
  <si>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</si>
  <si>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</si>
  <si>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</si>
  <si>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</si>
  <si>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</si>
  <si>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</si>
  <si>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</si>
  <si>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</si>
  <si>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</si>
  <si>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</si>
  <si>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</si>
  <si>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</si>
  <si>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</si>
  <si>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</si>
  <si>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</si>
  <si>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</si>
  <si>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</si>
  <si>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</si>
  <si>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</si>
  <si>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</si>
  <si>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</si>
  <si>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</si>
  <si>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</si>
  <si>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</si>
  <si>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</si>
  <si>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</si>
  <si>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</si>
  <si>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</si>
  <si>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</si>
  <si>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</si>
  <si>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</si>
  <si>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</si>
  <si>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</si>
  <si>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</si>
  <si>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</si>
  <si>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</si>
  <si>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</si>
  <si>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</si>
  <si>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</si>
  <si>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</si>
  <si>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</si>
  <si>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</si>
  <si>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</si>
  <si>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</si>
  <si>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</si>
  <si>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</si>
  <si>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</si>
  <si>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</si>
  <si>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</si>
  <si>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</si>
  <si>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</si>
  <si>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</si>
  <si>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</si>
  <si>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</si>
  <si>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</si>
  <si>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</si>
  <si>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</si>
  <si>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</si>
  <si>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</si>
  <si>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</si>
  <si>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</si>
  <si>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</si>
  <si>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</si>
  <si>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</si>
  <si>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</si>
  <si>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</si>
  <si>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</si>
  <si>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</si>
  <si>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</si>
  <si>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</si>
  <si>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</si>
  <si>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</si>
  <si>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</si>
  <si>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</si>
  <si>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</si>
  <si>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</si>
  <si>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</si>
  <si>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</si>
  <si>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</si>
  <si>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</si>
  <si>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</si>
  <si>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</si>
  <si>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</si>
  <si>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</si>
  <si>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</si>
  <si>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</si>
  <si>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</si>
  <si>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</si>
  <si>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</si>
  <si>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</si>
  <si>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</si>
  <si>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</si>
  <si>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</si>
  <si>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</si>
  <si>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</si>
  <si>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</si>
  <si>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</si>
  <si>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</si>
  <si>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</si>
  <si>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</si>
  <si>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</si>
  <si>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</si>
  <si>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</si>
  <si>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</si>
  <si>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</si>
  <si>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</si>
  <si>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</si>
  <si>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</si>
  <si>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</si>
  <si>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</si>
  <si>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</si>
  <si>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</si>
  <si>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</si>
  <si>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</si>
  <si>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</si>
  <si>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</si>
  <si>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</si>
  <si>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</si>
  <si>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</si>
  <si>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</si>
  <si>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</si>
  <si>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</si>
  <si>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</si>
  <si>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</si>
  <si>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</si>
  <si>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</si>
  <si>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</si>
  <si>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</si>
  <si>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</si>
  <si>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</si>
  <si>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</si>
  <si>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</si>
  <si>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</si>
  <si>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</si>
  <si>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</si>
  <si>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</si>
  <si>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</si>
  <si>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</si>
  <si>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</si>
  <si>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</si>
  <si>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</si>
  <si>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</si>
  <si>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</si>
  <si>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</si>
  <si>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</si>
  <si>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</si>
  <si>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</si>
  <si>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</si>
  <si>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</si>
  <si>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</si>
  <si>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</si>
  <si>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</si>
  <si>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</si>
  <si>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</si>
  <si>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</si>
  <si>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</si>
  <si>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</si>
  <si>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</si>
  <si>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</si>
  <si>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</si>
  <si>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</si>
  <si>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</si>
  <si>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</si>
  <si>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</si>
  <si>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</si>
  <si>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</si>
  <si>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</si>
  <si>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</si>
  <si>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</si>
  <si>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</si>
  <si>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</si>
  <si>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</si>
  <si>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</si>
  <si>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</si>
  <si>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</si>
  <si>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</si>
  <si>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</si>
  <si>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</si>
  <si>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</si>
  <si>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</si>
  <si>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</si>
  <si>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</si>
  <si>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</si>
  <si>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</si>
  <si>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</si>
  <si>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</si>
  <si>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</si>
  <si>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</si>
  <si>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</si>
  <si>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</si>
  <si>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</si>
  <si>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</si>
  <si>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</si>
  <si>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</si>
  <si>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</si>
  <si>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</si>
  <si>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</si>
  <si>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</si>
  <si>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</si>
  <si>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</si>
  <si>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</si>
  <si>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</si>
  <si>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</si>
  <si>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</si>
  <si>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</si>
  <si>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</si>
  <si>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</si>
  <si>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</si>
  <si>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</si>
  <si>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</si>
  <si>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</si>
  <si>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</si>
  <si>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</si>
  <si>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</si>
  <si>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</si>
  <si>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</si>
  <si>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</si>
  <si>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</si>
  <si>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</si>
  <si>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</si>
  <si>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</si>
  <si>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</si>
  <si>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</si>
  <si>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</si>
  <si>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</si>
  <si>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</si>
  <si>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</si>
  <si>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</si>
  <si>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</si>
  <si>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</si>
  <si>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</si>
  <si>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</si>
  <si>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</si>
  <si>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</si>
  <si>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</si>
  <si>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</si>
  <si>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</si>
  <si>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</si>
  <si>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</si>
  <si>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</si>
  <si>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</si>
  <si>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</si>
  <si>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</si>
  <si>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</si>
  <si>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</si>
  <si>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</si>
  <si>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</si>
  <si>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</si>
  <si>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</si>
  <si>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</si>
  <si>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</si>
  <si>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</si>
  <si>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</si>
  <si>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</si>
  <si>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</si>
  <si>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</si>
  <si>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</si>
  <si>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</si>
  <si>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</si>
  <si>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</si>
  <si>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</si>
  <si>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</si>
  <si>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</si>
  <si>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</si>
  <si>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</si>
  <si>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</si>
  <si>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</si>
  <si>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</si>
  <si>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</si>
  <si>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</si>
  <si>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</si>
  <si>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</si>
  <si>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</si>
  <si>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</si>
  <si>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</si>
  <si>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</si>
  <si>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</si>
  <si>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</si>
  <si>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</si>
  <si>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</si>
  <si>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</si>
  <si>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</si>
  <si>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</si>
  <si>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</si>
  <si>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</si>
  <si>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</si>
  <si>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</si>
  <si>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</si>
  <si>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</si>
  <si>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</si>
  <si>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</si>
  <si>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</si>
  <si>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</si>
  <si>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</si>
  <si>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</si>
  <si>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</si>
  <si>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</si>
  <si>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</si>
  <si>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</si>
  <si>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</si>
  <si>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</si>
  <si>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</si>
  <si>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</si>
  <si>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</si>
  <si>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</si>
  <si>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</si>
  <si>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</si>
  <si>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</si>
  <si>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</si>
  <si>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</si>
  <si>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</si>
  <si>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</si>
  <si>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</si>
  <si>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</si>
  <si>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</si>
  <si>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</si>
  <si>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</si>
  <si>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</si>
  <si>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</si>
  <si>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</si>
  <si>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</si>
  <si>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</si>
  <si>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</si>
  <si>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</si>
  <si>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</si>
  <si>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</si>
  <si>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</si>
  <si>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</si>
  <si>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</si>
  <si>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</si>
  <si>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</si>
  <si>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</si>
  <si>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</si>
  <si>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</si>
  <si>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</si>
  <si>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</si>
  <si>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</si>
  <si>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</si>
  <si>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</si>
  <si>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</si>
  <si>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</si>
  <si>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</si>
  <si>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</si>
  <si>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</si>
  <si>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</si>
  <si>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</si>
  <si>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</si>
  <si>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</si>
  <si>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</si>
  <si>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</si>
  <si>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</si>
  <si>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</si>
  <si>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</si>
  <si>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</si>
  <si>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</si>
  <si>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</si>
  <si>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</si>
  <si>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</si>
  <si>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</si>
  <si>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</si>
  <si>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</si>
  <si>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</si>
  <si>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</si>
  <si>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</si>
  <si>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</si>
  <si>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</si>
  <si>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</si>
  <si>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</si>
  <si>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</si>
  <si>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</si>
  <si>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</si>
  <si>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</si>
  <si>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</si>
  <si>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</si>
  <si>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</si>
  <si>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</si>
  <si>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</si>
  <si>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</si>
  <si>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</si>
  <si>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</si>
  <si>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</si>
  <si>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</si>
  <si>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</si>
  <si>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</si>
  <si>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</si>
  <si>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</si>
  <si>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</si>
  <si>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</si>
  <si>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</si>
  <si>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</si>
  <si>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</si>
  <si>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</si>
  <si>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</si>
  <si>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</si>
  <si>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</si>
  <si>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</si>
  <si>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</si>
  <si>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</si>
  <si>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</si>
  <si>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</si>
  <si>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</si>
  <si>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</si>
  <si>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</si>
  <si>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</si>
  <si>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</si>
  <si>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</si>
  <si>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</si>
  <si>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</si>
  <si>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</si>
  <si>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</si>
  <si>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</si>
  <si>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</si>
  <si>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</si>
  <si>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</si>
  <si>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</si>
  <si>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</si>
  <si>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</si>
  <si>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</si>
  <si>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</si>
  <si>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</si>
  <si>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</si>
  <si>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</si>
  <si>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</si>
  <si>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</si>
  <si>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</si>
  <si>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</si>
  <si>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</si>
  <si>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</si>
  <si>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</si>
  <si>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</si>
  <si>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</si>
  <si>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</si>
  <si>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</si>
  <si>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</si>
  <si>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</si>
  <si>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</si>
  <si>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</si>
  <si>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</si>
  <si>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</si>
  <si>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</si>
  <si>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</si>
  <si>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</si>
  <si>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</si>
  <si>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</si>
  <si>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</si>
  <si>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</si>
  <si>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</si>
  <si>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</si>
  <si>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</si>
  <si>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</si>
  <si>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</si>
  <si>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</si>
  <si>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</si>
  <si>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</si>
  <si>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</si>
  <si>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</si>
  <si>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</si>
  <si>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</si>
  <si>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</si>
  <si>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</si>
  <si>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</si>
  <si>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</si>
  <si>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</si>
  <si>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</si>
  <si>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</si>
  <si>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</si>
  <si>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</si>
  <si>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</si>
  <si>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</si>
  <si>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</si>
  <si>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</si>
  <si>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</si>
  <si>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</si>
  <si>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</si>
  <si>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</si>
  <si>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</si>
  <si>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</si>
  <si>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</si>
  <si>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</si>
  <si>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</si>
  <si>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</si>
  <si>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</si>
  <si>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</si>
  <si>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</si>
  <si>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</si>
  <si>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</si>
  <si>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</si>
  <si>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</si>
  <si>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</si>
  <si>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</si>
  <si>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</si>
  <si>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</si>
  <si>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</si>
  <si>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</si>
  <si>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</si>
  <si>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</si>
  <si>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</si>
  <si>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</si>
  <si>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</si>
  <si>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</si>
  <si>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</si>
  <si>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</si>
  <si>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</si>
  <si>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</si>
  <si>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</si>
  <si>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</si>
  <si>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</si>
  <si>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</si>
  <si>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</si>
  <si>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</si>
  <si>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</si>
  <si>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</si>
  <si>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</si>
  <si>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</si>
  <si>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</si>
  <si>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</si>
  <si>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</si>
  <si>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</si>
  <si>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</si>
  <si>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</si>
  <si>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</si>
  <si>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</si>
  <si>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</si>
  <si>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</si>
  <si>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</si>
  <si>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</si>
  <si>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</si>
  <si>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</si>
  <si>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</si>
  <si>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</si>
  <si>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</si>
  <si>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</si>
  <si>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</si>
  <si>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</si>
  <si>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</si>
  <si>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</si>
  <si>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</si>
  <si>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</si>
  <si>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</si>
  <si>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</si>
  <si>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</si>
  <si>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</si>
  <si>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</si>
  <si>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</si>
  <si>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</si>
  <si>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</si>
  <si>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</si>
  <si>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</si>
  <si>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</si>
  <si>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</si>
  <si>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</si>
  <si>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</si>
  <si>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</si>
  <si>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</si>
  <si>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</si>
  <si>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</si>
  <si>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</si>
  <si>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</si>
  <si>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</si>
  <si>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</si>
  <si>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</si>
  <si>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</si>
  <si>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</si>
  <si>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</si>
  <si>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</si>
  <si>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</si>
  <si>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</si>
  <si>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</si>
  <si>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</si>
  <si>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</si>
  <si>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</si>
  <si>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</si>
  <si>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</si>
  <si>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</si>
  <si>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</si>
  <si>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</si>
  <si>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</si>
  <si>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</si>
  <si>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</si>
  <si>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</si>
  <si>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</si>
  <si>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</si>
  <si>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</si>
  <si>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</si>
  <si>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</si>
  <si>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</si>
  <si>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</si>
  <si>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</si>
  <si>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</si>
  <si>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</si>
  <si>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</si>
  <si>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</si>
  <si>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</si>
  <si>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</si>
  <si>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</si>
  <si>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</si>
  <si>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</si>
  <si>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</si>
  <si>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</si>
  <si>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</si>
  <si>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</si>
  <si>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</si>
  <si>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</si>
  <si>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</si>
  <si>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</si>
  <si>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</si>
  <si>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</si>
  <si>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</si>
  <si>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</si>
  <si>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</si>
  <si>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</si>
  <si>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</si>
  <si>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</si>
  <si>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</si>
  <si>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</si>
  <si>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</si>
  <si>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</si>
  <si>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</si>
  <si>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</si>
  <si>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</si>
  <si>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</si>
  <si>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</si>
  <si>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</si>
  <si>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</si>
  <si>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</si>
  <si>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</si>
  <si>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</si>
  <si>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</si>
  <si>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</si>
  <si>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</si>
  <si>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</si>
  <si>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</si>
  <si>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</si>
  <si>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</si>
  <si>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</si>
  <si>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</si>
  <si>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</si>
  <si>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</si>
  <si>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</si>
  <si>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</si>
  <si>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</si>
  <si>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</si>
  <si>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</si>
  <si>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</si>
  <si>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</si>
  <si>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</si>
  <si>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</si>
  <si>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</si>
  <si>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</si>
  <si>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</si>
  <si>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</si>
  <si>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</si>
  <si>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</si>
  <si>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</si>
  <si>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</si>
  <si>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</si>
  <si>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</si>
  <si>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</si>
  <si>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</si>
  <si>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</si>
  <si>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</si>
  <si>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</si>
  <si>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</si>
  <si>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</si>
  <si>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</si>
  <si>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</si>
  <si>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</si>
  <si>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</si>
  <si>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</si>
  <si>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</si>
  <si>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</si>
  <si>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</si>
  <si>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</si>
  <si>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</si>
  <si>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</si>
  <si>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</si>
  <si>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</si>
  <si>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</si>
  <si>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</si>
  <si>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</si>
  <si>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</si>
  <si>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</si>
  <si>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</si>
  <si>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</si>
  <si>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</si>
  <si>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</si>
  <si>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</si>
  <si>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</si>
  <si>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</si>
  <si>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</si>
  <si>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</si>
  <si>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</si>
  <si>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</si>
  <si>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</si>
  <si>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</si>
  <si>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</si>
  <si>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</si>
  <si>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</si>
  <si>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</si>
  <si>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</si>
  <si>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</si>
  <si>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</si>
  <si>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</si>
  <si>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</si>
  <si>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</si>
  <si>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</si>
  <si>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</si>
  <si>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</si>
  <si>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</si>
  <si>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</si>
  <si>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</si>
  <si>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</si>
  <si>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</si>
  <si>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</si>
  <si>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</si>
  <si>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</si>
  <si>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</si>
  <si>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</si>
  <si>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</si>
  <si>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</si>
  <si>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</si>
  <si>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</si>
  <si>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</si>
  <si>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</si>
  <si>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</si>
  <si>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</si>
  <si>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</si>
  <si>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</si>
  <si>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</si>
  <si>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</si>
  <si>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</si>
  <si>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</si>
  <si>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</si>
  <si>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</si>
  <si>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</si>
  <si>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</si>
  <si>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</si>
  <si>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</si>
  <si>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</si>
  <si>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</si>
  <si>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</si>
  <si>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</si>
  <si>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</si>
  <si>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</si>
  <si>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</si>
  <si>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</si>
  <si>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</si>
  <si>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</si>
  <si>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</si>
  <si>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</si>
  <si>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</si>
  <si>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</si>
  <si>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</si>
  <si>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</si>
  <si>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</si>
  <si>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</si>
  <si>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</si>
  <si>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</si>
  <si>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</si>
  <si>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</si>
  <si>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</si>
  <si>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</si>
  <si>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</si>
  <si>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</si>
  <si>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</si>
  <si>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</si>
  <si>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</si>
  <si>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</si>
  <si>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</si>
  <si>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</si>
  <si>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</si>
  <si>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</si>
  <si>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</si>
  <si>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</si>
  <si>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</si>
  <si>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</si>
  <si>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</si>
  <si>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</si>
  <si>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</si>
  <si>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</si>
  <si>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</si>
  <si>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</si>
  <si>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</si>
  <si>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</si>
  <si>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</si>
  <si>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</si>
  <si>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</si>
  <si>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</si>
  <si>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</si>
  <si>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</si>
  <si>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</si>
  <si>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</si>
  <si>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</si>
  <si>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</si>
  <si>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</si>
  <si>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</si>
  <si>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</si>
  <si>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</si>
  <si>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</si>
  <si>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</si>
  <si>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</si>
  <si>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</si>
  <si>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</si>
  <si>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</si>
  <si>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</si>
  <si>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</si>
  <si>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</si>
  <si>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</si>
  <si>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</si>
  <si>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</si>
  <si>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</si>
  <si>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</si>
  <si>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</si>
  <si>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</si>
  <si>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</si>
  <si>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</si>
  <si>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</si>
  <si>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</si>
  <si>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</si>
  <si>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</si>
  <si>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</si>
  <si>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</si>
  <si>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</si>
  <si>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</si>
  <si>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</si>
  <si>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</si>
  <si>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</si>
  <si>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</si>
  <si>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</si>
  <si>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</si>
  <si>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</si>
  <si>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</si>
  <si>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</si>
  <si>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</si>
  <si>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</si>
  <si>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</si>
  <si>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</si>
  <si>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</si>
  <si>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</si>
  <si>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</si>
  <si>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</si>
  <si>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</si>
  <si>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</si>
  <si>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</si>
  <si>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</si>
  <si>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</si>
  <si>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</si>
  <si>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</si>
  <si>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</si>
  <si>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</si>
  <si>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</si>
  <si>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</si>
  <si>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</si>
  <si>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</si>
  <si>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</si>
  <si>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</si>
  <si>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</si>
  <si>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</si>
  <si>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</si>
  <si>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</si>
  <si>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</si>
  <si>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</si>
  <si>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</si>
  <si>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</si>
  <si>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</si>
  <si>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</si>
  <si>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</si>
  <si>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</si>
  <si>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</si>
  <si>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</si>
  <si>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</si>
  <si>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</si>
  <si>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</si>
  <si>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</si>
  <si>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</si>
  <si>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</si>
  <si>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</si>
  <si>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</si>
  <si>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</si>
  <si>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</si>
  <si>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</si>
  <si>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</si>
  <si>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</si>
  <si>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</si>
  <si>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</si>
  <si>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</si>
  <si>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</si>
  <si>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</si>
  <si>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</si>
  <si>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</si>
  <si>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</si>
  <si>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</si>
  <si>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</si>
  <si>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</si>
  <si>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</si>
  <si>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</si>
  <si>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</si>
  <si>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</si>
  <si>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</si>
  <si>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</si>
  <si>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</si>
  <si>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</si>
  <si>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</si>
  <si>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</si>
  <si>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</si>
  <si>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</si>
  <si>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</si>
  <si>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</si>
  <si>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</si>
  <si>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</si>
  <si>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</si>
  <si>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</si>
  <si>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</si>
  <si>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</si>
  <si>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</si>
  <si>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</si>
  <si>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</si>
  <si>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</si>
  <si>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</si>
  <si>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</si>
  <si>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</si>
  <si>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</si>
  <si>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</si>
  <si>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</si>
  <si>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</si>
  <si>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</si>
  <si>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</si>
  <si>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</si>
  <si>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</si>
  <si>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</si>
  <si>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</si>
  <si>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</si>
  <si>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</si>
  <si>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</si>
  <si>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</si>
  <si>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</si>
  <si>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</si>
  <si>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</si>
  <si>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</si>
  <si>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</si>
  <si>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</si>
  <si>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</si>
  <si>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</si>
  <si>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</si>
  <si>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</si>
  <si>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</si>
  <si>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</si>
  <si>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</si>
  <si>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</si>
  <si>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</si>
  <si>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</si>
  <si>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</si>
  <si>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</si>
  <si>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</si>
  <si>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</si>
  <si>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</si>
  <si>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</si>
  <si>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</si>
  <si>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</si>
  <si>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</si>
  <si>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</si>
  <si>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</si>
  <si>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</si>
  <si>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</si>
  <si>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</si>
  <si>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</si>
  <si>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</si>
  <si>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</si>
  <si>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</si>
  <si>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</si>
  <si>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</si>
  <si>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</si>
  <si>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</si>
  <si>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</si>
  <si>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</si>
  <si>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</si>
  <si>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</si>
  <si>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</si>
  <si>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</si>
  <si>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</si>
  <si>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</si>
  <si>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</si>
  <si>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</si>
  <si>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</si>
  <si>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</si>
  <si>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</si>
  <si>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</si>
  <si>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</si>
  <si>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</si>
  <si>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</si>
  <si>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</si>
  <si>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</si>
  <si>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</si>
  <si>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</si>
  <si>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</si>
  <si>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</si>
  <si>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</si>
  <si>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</si>
  <si>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</si>
  <si>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</si>
  <si>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</si>
  <si>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</si>
  <si>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</si>
  <si>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</si>
  <si>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</si>
  <si>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</si>
  <si>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</si>
  <si>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</si>
  <si>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</si>
  <si>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</si>
  <si>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</si>
  <si>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</si>
  <si>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</si>
  <si>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</si>
  <si>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</si>
  <si>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</si>
  <si>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</si>
  <si>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</si>
  <si>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</si>
  <si>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</si>
  <si>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</si>
  <si>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</si>
  <si>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</si>
  <si>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</si>
  <si>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</si>
  <si>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</si>
  <si>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</si>
  <si>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</si>
  <si>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</si>
  <si>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</si>
  <si>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</si>
  <si>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</si>
  <si>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</si>
  <si>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</si>
  <si>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</si>
  <si>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</si>
  <si>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</si>
  <si>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</si>
  <si>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</si>
  <si>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</si>
  <si>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</si>
  <si>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</si>
  <si>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</si>
  <si>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</si>
  <si>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</si>
  <si>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</si>
  <si>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</si>
  <si>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</si>
  <si>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</si>
  <si>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</si>
  <si>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</si>
  <si>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</si>
  <si>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</si>
  <si>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</si>
  <si>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</si>
  <si>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</si>
  <si>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</si>
  <si>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</si>
  <si>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</si>
  <si>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</si>
  <si>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</si>
  <si>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</si>
  <si>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</si>
  <si>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</si>
  <si>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</si>
  <si>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</si>
  <si>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</si>
  <si>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</si>
  <si>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</si>
  <si>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</si>
  <si>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</si>
  <si>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</si>
  <si>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</si>
  <si>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</si>
  <si>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</si>
  <si>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</si>
  <si>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</si>
  <si>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</si>
  <si>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</si>
  <si>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</si>
  <si>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</si>
  <si>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</si>
  <si>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</si>
  <si>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</si>
  <si>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</si>
  <si>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</si>
  <si>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</si>
  <si>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</si>
  <si>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</si>
  <si>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</si>
  <si>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</si>
  <si>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</si>
  <si>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</si>
  <si>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</si>
  <si>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</si>
  <si>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</si>
  <si>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</si>
  <si>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</si>
  <si>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</si>
  <si>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</si>
  <si>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</si>
  <si>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</si>
  <si>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</si>
  <si>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</si>
  <si>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</si>
  <si>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</si>
  <si>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</si>
  <si>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</si>
  <si>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</si>
  <si>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</si>
  <si>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</si>
  <si>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</si>
  <si>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</si>
  <si>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</si>
  <si>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</si>
  <si>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</si>
  <si>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</si>
  <si>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</si>
  <si>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</si>
  <si>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</si>
  <si>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</si>
  <si>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</si>
  <si>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</si>
  <si>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</si>
  <si>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</si>
  <si>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</si>
  <si>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</si>
  <si>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</si>
  <si>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</si>
  <si>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</si>
  <si>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</si>
  <si>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</si>
  <si>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</si>
  <si>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</si>
  <si>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</si>
  <si>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</si>
  <si>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</si>
  <si>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</si>
  <si>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</si>
  <si>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</si>
  <si>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</si>
  <si>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</si>
  <si>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</si>
  <si>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</si>
  <si>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</si>
  <si>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</si>
  <si>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</si>
  <si>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</si>
  <si>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</si>
  <si>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</si>
  <si>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</si>
  <si>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</si>
  <si>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</si>
  <si>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</si>
  <si>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</si>
  <si>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</si>
  <si>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</si>
  <si>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</si>
  <si>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</si>
  <si>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</si>
  <si>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</si>
  <si>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</si>
  <si>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</si>
  <si>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</si>
  <si>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</si>
  <si>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</si>
  <si>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</si>
  <si>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</si>
  <si>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</si>
  <si>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</si>
  <si>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</si>
  <si>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</si>
  <si>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</si>
  <si>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</si>
  <si>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</si>
  <si>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</si>
  <si>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</si>
  <si>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</si>
  <si>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</si>
  <si>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</si>
  <si>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</si>
  <si>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</si>
  <si>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</si>
  <si>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</si>
  <si>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</si>
  <si>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</si>
  <si>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</si>
  <si>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</si>
  <si>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</si>
  <si>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</si>
  <si>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</si>
  <si>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</si>
  <si>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</si>
  <si>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</si>
  <si>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</si>
  <si>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</si>
  <si>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</si>
  <si>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</si>
  <si>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</si>
  <si>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</si>
  <si>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</si>
  <si>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</si>
  <si>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</si>
  <si>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</si>
  <si>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</si>
  <si>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</si>
  <si>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</si>
  <si>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</si>
  <si>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</si>
  <si>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</si>
  <si>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</si>
  <si>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</si>
  <si>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</si>
  <si>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</si>
  <si>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</si>
  <si>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</si>
  <si>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</si>
  <si>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</si>
  <si>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</si>
  <si>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</si>
  <si>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</si>
  <si>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</si>
  <si>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</si>
  <si>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</si>
  <si>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</si>
  <si>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</si>
  <si>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</si>
  <si>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</si>
  <si>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</si>
  <si>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</si>
  <si>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</si>
  <si>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</si>
  <si>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</si>
  <si>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</si>
  <si>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</si>
  <si>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</si>
  <si>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</si>
  <si>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</si>
  <si>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</si>
  <si>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</si>
  <si>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</si>
  <si>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</si>
  <si>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</si>
  <si>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</si>
  <si>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</si>
  <si>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</si>
  <si>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</si>
  <si>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</si>
  <si>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</si>
  <si>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</si>
  <si>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</si>
  <si>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</si>
  <si>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</si>
  <si>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</si>
  <si>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</si>
  <si>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</si>
  <si>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</si>
  <si>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</si>
  <si>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</si>
  <si>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</si>
  <si>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</si>
  <si>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</si>
  <si>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</si>
  <si>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</si>
  <si>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</si>
  <si>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</si>
  <si>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</si>
  <si>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</si>
  <si>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</si>
  <si>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</si>
  <si>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</si>
  <si>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</si>
  <si>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</si>
  <si>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</si>
  <si>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</si>
  <si>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</si>
  <si>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</si>
  <si>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</si>
  <si>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</si>
  <si>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</si>
  <si>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</si>
  <si>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</si>
  <si>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</si>
  <si>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</si>
  <si>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</si>
  <si>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</si>
  <si>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</si>
  <si>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</si>
  <si>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</si>
  <si>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</si>
  <si>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</si>
  <si>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</si>
  <si>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</si>
  <si>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</si>
  <si>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</si>
  <si>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</si>
  <si>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</si>
  <si>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</si>
  <si>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</si>
  <si>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</si>
  <si>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</si>
  <si>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</si>
  <si>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</si>
  <si>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</si>
  <si>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</si>
  <si>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</si>
  <si>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</si>
  <si>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</si>
  <si>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</si>
  <si>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</si>
  <si>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</si>
  <si>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</si>
  <si>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</si>
  <si>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</si>
  <si>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</si>
  <si>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</si>
  <si>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</si>
  <si>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</si>
  <si>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</si>
  <si>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</si>
  <si>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</si>
  <si>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</si>
  <si>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</si>
  <si>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</si>
  <si>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</si>
  <si>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</si>
  <si>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</si>
  <si>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</si>
  <si>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</si>
  <si>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</si>
  <si>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</si>
  <si>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</si>
  <si>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</si>
  <si>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</si>
  <si>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</si>
  <si>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</si>
  <si>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</si>
  <si>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</si>
  <si>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</si>
  <si>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</si>
  <si>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</si>
  <si>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</si>
  <si>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</si>
  <si>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</si>
  <si>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</si>
  <si>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</si>
  <si>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</si>
  <si>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</si>
  <si>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</si>
  <si>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</si>
  <si>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</si>
  <si>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</si>
  <si>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</si>
  <si>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</si>
  <si>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</si>
  <si>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</si>
  <si>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</si>
  <si>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</si>
  <si>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</si>
  <si>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</si>
  <si>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</si>
  <si>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</si>
  <si>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</si>
  <si>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</si>
  <si>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</si>
  <si>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</si>
  <si>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</si>
  <si>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</si>
  <si>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</si>
  <si>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</si>
  <si>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</si>
  <si>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</si>
  <si>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</si>
  <si>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</si>
  <si>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</si>
  <si>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</si>
  <si>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</si>
  <si>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</si>
  <si>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</si>
  <si>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</si>
  <si>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</si>
  <si>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</si>
  <si>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</si>
  <si>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</si>
  <si>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</si>
  <si>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</si>
  <si>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</si>
  <si>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</si>
  <si>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</si>
  <si>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</si>
  <si>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</si>
  <si>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</si>
  <si>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</si>
  <si>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</si>
  <si>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</si>
  <si>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</si>
  <si>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</si>
  <si>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</si>
  <si>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</si>
  <si>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</si>
  <si>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</si>
  <si>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</si>
  <si>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</si>
  <si>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</si>
  <si>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</si>
  <si>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</si>
  <si>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</si>
  <si>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</si>
  <si>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</si>
  <si>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</si>
  <si>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</si>
  <si>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</si>
  <si>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</si>
  <si>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</si>
  <si>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</si>
  <si>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</si>
  <si>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</si>
  <si>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</si>
  <si>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</si>
  <si>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</si>
  <si>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</si>
  <si>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</si>
  <si>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</si>
  <si>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</si>
  <si>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</si>
  <si>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</si>
  <si>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</si>
  <si>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</si>
  <si>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</si>
  <si>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</si>
  <si>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</si>
  <si>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</si>
  <si>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</si>
  <si>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</si>
  <si>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</si>
  <si>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</si>
  <si>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</si>
  <si>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</si>
  <si>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</si>
  <si>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</si>
  <si>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</si>
  <si>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</si>
  <si>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</si>
  <si>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</si>
  <si>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</si>
  <si>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</si>
  <si>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</si>
  <si>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</si>
  <si>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</si>
  <si>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</si>
  <si>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</si>
  <si>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</si>
  <si>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</si>
  <si>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</si>
  <si>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</si>
  <si>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</si>
  <si>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</si>
  <si>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</si>
  <si>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</si>
  <si>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</si>
  <si>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</si>
  <si>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</si>
  <si>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</si>
  <si>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</si>
  <si>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</si>
  <si>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</si>
  <si>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</si>
  <si>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</si>
  <si>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</si>
  <si>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</si>
  <si>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</si>
  <si>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</si>
  <si>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</si>
  <si>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</si>
  <si>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</si>
  <si>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</si>
  <si>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</si>
  <si>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</si>
  <si>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</si>
  <si>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</si>
  <si>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</si>
  <si>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</si>
  <si>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</si>
  <si>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</si>
  <si>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</si>
  <si>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</si>
  <si>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</si>
  <si>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</si>
  <si>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</si>
  <si>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</si>
  <si>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</si>
  <si>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</si>
  <si>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</si>
  <si>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</si>
  <si>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</si>
  <si>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</si>
  <si>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</si>
  <si>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</si>
  <si>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</si>
  <si>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</si>
  <si>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</si>
  <si>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</si>
  <si>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</si>
  <si>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</si>
  <si>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</si>
  <si>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</si>
  <si>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</si>
  <si>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</si>
  <si>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</si>
  <si>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</si>
  <si>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</si>
  <si>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</si>
  <si>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</si>
  <si>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</si>
  <si>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</si>
  <si>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</si>
  <si>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</si>
  <si>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</si>
  <si>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</si>
  <si>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</si>
  <si>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</si>
  <si>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</si>
  <si>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</si>
  <si>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</si>
  <si>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</si>
  <si>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</si>
  <si>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</si>
  <si>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</si>
  <si>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</si>
  <si>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</si>
  <si>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</si>
  <si>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</si>
  <si>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</si>
  <si>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</si>
  <si>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</si>
  <si>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</si>
  <si>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</si>
  <si>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</si>
  <si>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</si>
  <si>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</si>
  <si>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</si>
  <si>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</si>
  <si>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</si>
  <si>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</si>
  <si>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</si>
  <si>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</si>
  <si>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</si>
  <si>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</si>
  <si>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</si>
  <si>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</si>
  <si>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</si>
  <si>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</si>
  <si>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</si>
  <si>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</si>
  <si>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</si>
  <si>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</si>
  <si>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</si>
  <si>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</si>
  <si>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</si>
  <si>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</si>
  <si>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</si>
  <si>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</si>
  <si>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</si>
  <si>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</si>
  <si>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</si>
  <si>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</si>
  <si>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</si>
  <si>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</si>
  <si>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</si>
  <si>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</si>
  <si>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</si>
  <si>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</si>
  <si>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</si>
  <si>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</si>
  <si>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</si>
  <si>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</si>
  <si>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</si>
  <si>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</si>
  <si>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</si>
  <si>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</si>
  <si>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</si>
  <si>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</si>
  <si>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</si>
  <si>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</si>
  <si>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</si>
  <si>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</si>
  <si>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</si>
  <si>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</si>
  <si>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</si>
  <si>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</si>
  <si>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</si>
  <si>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</si>
  <si>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</si>
  <si>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</si>
  <si>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</si>
  <si>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</si>
  <si>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</si>
  <si>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</si>
  <si>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</si>
  <si>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</si>
  <si>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</si>
  <si>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</si>
  <si>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</si>
  <si>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</si>
  <si>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</si>
  <si>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</si>
  <si>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</si>
  <si>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</si>
  <si>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</si>
  <si>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</si>
  <si>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</si>
  <si>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</si>
  <si>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</si>
  <si>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</si>
  <si>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</si>
  <si>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</si>
  <si>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</si>
  <si>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</si>
  <si>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</si>
  <si>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</si>
  <si>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</si>
  <si>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</si>
  <si>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</si>
  <si>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</si>
  <si>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</si>
  <si>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</si>
  <si>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</si>
  <si>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</si>
  <si>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</si>
  <si>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</si>
  <si>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</si>
  <si>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</si>
  <si>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</si>
  <si>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</si>
  <si>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</si>
  <si>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</si>
  <si>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</si>
  <si>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</si>
  <si>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</si>
  <si>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</si>
  <si>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</si>
  <si>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</si>
  <si>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</si>
  <si>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</si>
  <si>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</si>
  <si>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</si>
  <si>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</si>
  <si>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</si>
  <si>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</si>
  <si>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</si>
  <si>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</si>
  <si>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</si>
  <si>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</si>
  <si>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</si>
  <si>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</si>
  <si>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</si>
  <si>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</si>
  <si>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</si>
  <si>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</si>
  <si>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</si>
  <si>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</si>
  <si>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</si>
  <si>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</si>
  <si>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</si>
  <si>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</si>
  <si>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</si>
  <si>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</si>
  <si>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</si>
  <si>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</si>
  <si>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</si>
  <si>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</si>
  <si>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</si>
  <si>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</si>
  <si>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</si>
  <si>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</si>
  <si>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</si>
  <si>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</si>
  <si>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</si>
  <si>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</si>
  <si>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</si>
  <si>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</si>
  <si>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</si>
  <si>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</si>
  <si>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</si>
  <si>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</si>
  <si>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</si>
  <si>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</si>
  <si>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</si>
  <si>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</si>
  <si>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</si>
  <si>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</si>
  <si>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</si>
  <si>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</si>
  <si>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</si>
  <si>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</si>
  <si>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</si>
  <si>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</si>
  <si>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</si>
  <si>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</si>
  <si>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</si>
  <si>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</si>
  <si>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</si>
  <si>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</si>
  <si>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</si>
  <si>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</si>
  <si>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</si>
  <si>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</si>
  <si>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</si>
  <si>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</si>
  <si>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</si>
  <si>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</si>
  <si>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</si>
  <si>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</si>
  <si>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</si>
  <si>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</si>
  <si>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</si>
  <si>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</si>
  <si>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</si>
  <si>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</si>
  <si>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</si>
  <si>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</si>
  <si>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</si>
  <si>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</si>
  <si>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</si>
  <si>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</si>
  <si>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</si>
  <si>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</si>
  <si>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</si>
  <si>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</si>
  <si>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</si>
  <si>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</si>
  <si>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</si>
  <si>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</si>
  <si>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</si>
  <si>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</si>
  <si>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</si>
  <si>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</si>
  <si>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</si>
  <si>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</si>
  <si>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</si>
  <si>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</si>
  <si>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</si>
  <si>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</si>
  <si>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</si>
  <si>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</si>
  <si>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</si>
  <si>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</si>
  <si>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</si>
  <si>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</si>
  <si>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</si>
  <si>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</si>
  <si>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</si>
  <si>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</si>
  <si>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</si>
  <si>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</si>
  <si>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</si>
  <si>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</si>
  <si>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</si>
  <si>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</si>
  <si>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</si>
  <si>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</si>
  <si>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</si>
  <si>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</si>
  <si>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</si>
  <si>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</si>
  <si>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</si>
  <si>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</si>
  <si>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</si>
  <si>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</si>
  <si>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</si>
  <si>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</si>
  <si>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</si>
  <si>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</si>
  <si>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</si>
  <si>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</si>
  <si>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</si>
  <si>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</si>
  <si>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</si>
  <si>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</si>
  <si>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</si>
  <si>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</si>
  <si>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</si>
  <si>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</si>
  <si>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</si>
  <si>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</si>
  <si>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</si>
  <si>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</si>
  <si>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</si>
  <si>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</si>
  <si>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</si>
  <si>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</si>
  <si>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</si>
  <si>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</si>
  <si>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</si>
  <si>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</si>
  <si>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</si>
  <si>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</si>
  <si>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</si>
  <si>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</si>
  <si>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</si>
  <si>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</si>
  <si>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</si>
  <si>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</si>
  <si>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</si>
  <si>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</si>
  <si>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</si>
  <si>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</si>
  <si>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</si>
  <si>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</si>
  <si>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</si>
  <si>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</si>
  <si>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</si>
  <si>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</si>
  <si>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</si>
  <si>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</si>
  <si>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</si>
  <si>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</si>
  <si>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</si>
  <si>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</si>
  <si>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</si>
  <si>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</si>
  <si>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</si>
  <si>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</si>
  <si>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</si>
  <si>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</si>
  <si>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</si>
  <si>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</si>
  <si>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</si>
  <si>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</si>
  <si>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</si>
  <si>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</si>
  <si>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</si>
  <si>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</si>
  <si>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</si>
  <si>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</si>
  <si>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</si>
  <si>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</si>
  <si>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</si>
  <si>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</si>
  <si>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</si>
  <si>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</si>
  <si>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</si>
  <si>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</si>
  <si>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</si>
  <si>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</si>
  <si>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</si>
  <si>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</si>
  <si>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</si>
  <si>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</si>
  <si>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</si>
  <si>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</si>
  <si>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</si>
  <si>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</si>
  <si>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</si>
  <si>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</si>
  <si>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</si>
  <si>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</si>
  <si>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</si>
  <si>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</si>
  <si>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</si>
  <si>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</si>
  <si>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</si>
  <si>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</si>
  <si>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</si>
  <si>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</si>
  <si>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</si>
  <si>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</si>
  <si>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</si>
  <si>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</si>
  <si>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</si>
  <si>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</si>
  <si>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</si>
  <si>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</si>
  <si>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</si>
  <si>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</si>
  <si>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</si>
  <si>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</si>
  <si>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</si>
  <si>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</si>
  <si>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</si>
  <si>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</si>
  <si>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</si>
  <si>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</si>
  <si>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</si>
  <si>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</si>
  <si>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</si>
  <si>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</si>
  <si>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</si>
  <si>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</si>
  <si>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</si>
  <si>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</si>
  <si>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</si>
  <si>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</si>
  <si>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</si>
  <si>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</si>
  <si>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</si>
  <si>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</si>
  <si>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</si>
  <si>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</si>
  <si>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</si>
  <si>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</si>
  <si>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</si>
  <si>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</si>
  <si>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</si>
  <si>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</si>
  <si>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</si>
  <si>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</si>
  <si>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</si>
  <si>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</si>
  <si>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</si>
  <si>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</si>
  <si>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</si>
  <si>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</si>
  <si>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</si>
  <si>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</si>
  <si>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</si>
  <si>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</si>
  <si>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</si>
  <si>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</si>
  <si>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</si>
  <si>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</si>
  <si>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</si>
  <si>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</si>
  <si>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</si>
  <si>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</si>
  <si>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</si>
  <si>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</si>
  <si>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</si>
  <si>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</si>
  <si>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</si>
  <si>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</si>
  <si>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</si>
  <si>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</si>
  <si>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</si>
  <si>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</si>
  <si>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</si>
  <si>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</si>
  <si>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</si>
  <si>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</si>
  <si>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</si>
  <si>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</si>
  <si>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</si>
  <si>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</si>
  <si>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</si>
  <si>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</si>
  <si>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</si>
  <si>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</si>
  <si>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</si>
  <si>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</si>
  <si>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</si>
  <si>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</si>
  <si>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</si>
  <si>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</si>
  <si>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</si>
  <si>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</si>
  <si>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</si>
  <si>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</si>
  <si>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</si>
  <si>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</si>
  <si>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</si>
  <si>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</si>
  <si>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</si>
  <si>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</si>
  <si>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</si>
  <si>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</si>
  <si>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</si>
  <si>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</si>
  <si>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</si>
  <si>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</si>
  <si>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</si>
  <si>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</si>
  <si>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</si>
  <si>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</si>
  <si>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</si>
  <si>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</si>
  <si>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</si>
  <si>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</si>
  <si>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</si>
  <si>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</si>
  <si>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</si>
  <si>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</si>
  <si>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</si>
  <si>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</si>
  <si>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</si>
  <si>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</si>
  <si>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</si>
  <si>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</si>
  <si>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</si>
  <si>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</si>
  <si>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</si>
  <si>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</si>
  <si>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</si>
  <si>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</si>
  <si>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</si>
  <si>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</si>
  <si>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</si>
  <si>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</si>
  <si>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</si>
  <si>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</si>
  <si>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</si>
  <si>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</si>
  <si>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</si>
  <si>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</si>
  <si>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</si>
  <si>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</si>
  <si>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</si>
  <si>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</si>
  <si>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</si>
  <si>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</si>
  <si>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</si>
  <si>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</si>
  <si>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</si>
  <si>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</si>
  <si>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</si>
  <si>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</si>
  <si>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</si>
  <si>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</si>
  <si>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</si>
  <si>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</si>
  <si>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</si>
  <si>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</si>
  <si>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</si>
  <si>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</si>
  <si>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</si>
  <si>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</si>
  <si>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</si>
  <si>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</si>
  <si>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</si>
  <si>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</si>
  <si>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</si>
  <si>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</si>
  <si>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</si>
  <si>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</si>
  <si>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</si>
  <si>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</si>
  <si>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</si>
  <si>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</si>
  <si>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</si>
  <si>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</si>
  <si>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</si>
  <si>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</si>
  <si>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</si>
  <si>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</si>
  <si>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</si>
  <si>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</si>
  <si>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</si>
  <si>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</si>
  <si>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</si>
  <si>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</si>
  <si>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</si>
  <si>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</si>
  <si>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</si>
  <si>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</si>
  <si>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</si>
  <si>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</si>
  <si>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</si>
  <si>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</si>
  <si>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</si>
  <si>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</si>
  <si>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</si>
  <si>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</si>
  <si>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</si>
  <si>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</si>
  <si>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</si>
  <si>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</si>
  <si>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</si>
  <si>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</si>
  <si>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</si>
  <si>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</si>
  <si>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</si>
  <si>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</si>
  <si>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</si>
  <si>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</si>
  <si>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</si>
  <si>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</si>
  <si>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</si>
  <si>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</si>
  <si>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</si>
  <si>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</si>
  <si>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</si>
  <si>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</si>
  <si>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</si>
  <si>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</si>
  <si>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</si>
  <si>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</si>
  <si>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</si>
  <si>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</si>
  <si>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</si>
  <si>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</si>
  <si>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</si>
  <si>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</si>
  <si>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</si>
  <si>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</si>
  <si>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</si>
  <si>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</si>
  <si>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</si>
  <si>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</si>
  <si>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</si>
  <si>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</si>
  <si>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</si>
  <si>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</si>
  <si>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</si>
  <si>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</si>
  <si>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</si>
  <si>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</si>
  <si>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</si>
  <si>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</si>
  <si>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</si>
  <si>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</si>
  <si>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</si>
  <si>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</si>
  <si>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</si>
  <si>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</si>
  <si>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</si>
  <si>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</si>
  <si>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</si>
  <si>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</si>
  <si>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</si>
  <si>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</si>
  <si>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</si>
  <si>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</si>
  <si>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</si>
  <si>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</si>
  <si>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</si>
  <si>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</si>
  <si>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</si>
  <si>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</si>
  <si>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</si>
  <si>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</si>
  <si>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</si>
  <si>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</si>
  <si>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</si>
  <si>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</si>
  <si>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</si>
  <si>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</si>
  <si>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</si>
  <si>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</si>
  <si>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</si>
  <si>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</si>
  <si>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</si>
  <si>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</si>
  <si>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</si>
  <si>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</si>
  <si>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</si>
  <si>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</si>
  <si>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</si>
  <si>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</si>
  <si>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</si>
  <si>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</si>
  <si>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</si>
  <si>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</si>
  <si>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</si>
  <si>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</si>
  <si>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</si>
  <si>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</si>
  <si>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</si>
  <si>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</si>
  <si>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</si>
  <si>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</si>
  <si>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</si>
  <si>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</si>
  <si>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</si>
  <si>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</si>
  <si>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</si>
  <si>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</si>
  <si>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</si>
  <si>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</si>
  <si>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</si>
  <si>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</si>
  <si>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</si>
  <si>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</si>
  <si>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</si>
  <si>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</si>
  <si>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</si>
  <si>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</si>
  <si>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</si>
  <si>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</si>
  <si>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</si>
  <si>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</si>
  <si>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</si>
  <si>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</si>
  <si>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</si>
  <si>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</si>
  <si>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</si>
  <si>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</si>
  <si>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</si>
  <si>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</si>
  <si>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</si>
  <si>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</si>
  <si>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</si>
  <si>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</si>
  <si>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</si>
  <si>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</si>
  <si>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</si>
  <si>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</si>
  <si>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</si>
  <si>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</si>
  <si>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</si>
  <si>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</si>
  <si>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</si>
  <si>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</si>
  <si>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</si>
  <si>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</si>
  <si>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</si>
  <si>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</si>
  <si>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</si>
  <si>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</si>
  <si>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</si>
  <si>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</si>
  <si>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</si>
  <si>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</si>
  <si>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</si>
  <si>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</si>
  <si>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</si>
  <si>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</si>
  <si>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</si>
  <si>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</si>
  <si>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</si>
  <si>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</si>
  <si>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</si>
  <si>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</si>
  <si>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</si>
  <si>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</si>
  <si>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</si>
  <si>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</si>
  <si>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</si>
  <si>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</si>
  <si>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</si>
  <si>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</si>
  <si>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</si>
  <si>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</si>
  <si>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</si>
  <si>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</si>
  <si>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</si>
  <si>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</si>
  <si>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</si>
  <si>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</si>
  <si>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</si>
  <si>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</si>
  <si>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</si>
  <si>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</si>
  <si>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</si>
  <si>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</si>
  <si>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</si>
  <si>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</si>
  <si>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</si>
  <si>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</si>
  <si>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</si>
  <si>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</si>
  <si>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</si>
  <si>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</si>
  <si>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</si>
  <si>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</si>
  <si>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</si>
  <si>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</si>
  <si>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</si>
  <si>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</si>
  <si>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</si>
  <si>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</si>
  <si>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</si>
  <si>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</si>
  <si>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</si>
  <si>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</si>
  <si>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</si>
  <si>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</si>
  <si>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</si>
  <si>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</si>
  <si>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</si>
  <si>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</si>
  <si>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</si>
  <si>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</si>
  <si>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</si>
  <si>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</si>
  <si>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</si>
  <si>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</si>
  <si>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</si>
  <si>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</si>
  <si>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</si>
  <si>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</si>
  <si>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</si>
  <si>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</si>
  <si>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</si>
  <si>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</si>
  <si>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</si>
  <si>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</si>
  <si>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</si>
  <si>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</si>
  <si>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</si>
  <si>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</si>
  <si>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</si>
  <si>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</si>
  <si>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</si>
  <si>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</si>
  <si>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</si>
  <si>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</si>
  <si>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</si>
  <si>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</si>
  <si>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</si>
  <si>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</si>
  <si>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</si>
  <si>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</si>
  <si>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</si>
  <si>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</si>
  <si>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</si>
  <si>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</si>
  <si>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</si>
  <si>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</si>
  <si>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</si>
  <si>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</si>
  <si>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</si>
  <si>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</si>
  <si>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</si>
  <si>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</si>
  <si>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</si>
  <si>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</si>
  <si>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</si>
  <si>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</si>
  <si>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</si>
  <si>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</si>
  <si>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</si>
  <si>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</si>
  <si>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</si>
  <si>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</si>
  <si>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</si>
  <si>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</si>
  <si>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</si>
  <si>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</si>
  <si>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</si>
  <si>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</si>
  <si>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</si>
  <si>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</si>
  <si>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</si>
  <si>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</si>
  <si>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</si>
  <si>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</si>
  <si>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</si>
  <si>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</si>
  <si>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</si>
  <si>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</si>
  <si>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</si>
  <si>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</si>
  <si>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</si>
  <si>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</si>
  <si>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</si>
  <si>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</si>
  <si>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</si>
  <si>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</si>
  <si>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</si>
  <si>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</si>
  <si>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</si>
  <si>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</si>
  <si>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</si>
  <si>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</si>
  <si>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</si>
  <si>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</si>
  <si>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</si>
  <si>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</si>
  <si>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</si>
  <si>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</si>
  <si>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</si>
  <si>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</si>
  <si>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</si>
  <si>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</si>
  <si>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</si>
  <si>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</si>
  <si>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</si>
  <si>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</si>
  <si>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</si>
  <si>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</si>
  <si>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</si>
  <si>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</si>
  <si>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</si>
  <si>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</si>
  <si>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</si>
  <si>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</si>
  <si>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</si>
  <si>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</si>
  <si>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</si>
  <si>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</si>
  <si>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</si>
  <si>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</si>
  <si>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</si>
  <si>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</si>
  <si>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</si>
  <si>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</si>
  <si>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</si>
  <si>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</si>
  <si>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</si>
  <si>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</si>
  <si>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</si>
  <si>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</si>
  <si>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</si>
  <si>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</si>
  <si>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</si>
  <si>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</si>
  <si>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</si>
  <si>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</si>
  <si>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</si>
  <si>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</si>
  <si>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</si>
  <si>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</si>
  <si>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</si>
  <si>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</si>
  <si>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</si>
  <si>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</si>
  <si>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</si>
  <si>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</si>
  <si>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</si>
  <si>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</si>
  <si>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</si>
  <si>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</si>
  <si>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</si>
  <si>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</si>
  <si>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</si>
  <si>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</si>
  <si>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</si>
  <si>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</si>
  <si>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</si>
  <si>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</si>
  <si>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</si>
  <si>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</si>
  <si>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</si>
  <si>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</si>
  <si>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</si>
  <si>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</si>
  <si>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</si>
  <si>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</si>
  <si>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</si>
  <si>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</si>
  <si>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</si>
  <si>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</si>
  <si>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</si>
  <si>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</si>
  <si>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</si>
  <si>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</si>
  <si>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</si>
  <si>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</si>
  <si>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</si>
  <si>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</si>
  <si>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</si>
  <si>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</si>
  <si>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</si>
  <si>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</si>
  <si>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</si>
  <si>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</si>
  <si>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</si>
  <si>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</si>
  <si>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</si>
  <si>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</si>
  <si>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</si>
  <si>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</si>
  <si>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</si>
  <si>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</si>
  <si>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</si>
  <si>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</si>
  <si>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</si>
  <si>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</si>
  <si>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</si>
  <si>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</si>
  <si>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</si>
  <si>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</si>
  <si>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</si>
  <si>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</si>
  <si>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</si>
  <si>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</si>
  <si>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</si>
  <si>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</si>
  <si>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</si>
  <si>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</si>
  <si>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</si>
  <si>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</si>
  <si>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</si>
  <si>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</si>
  <si>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</si>
  <si>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</si>
  <si>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</si>
  <si>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</si>
  <si>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</si>
  <si>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</si>
  <si>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</si>
  <si>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</si>
  <si>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</si>
  <si>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</si>
  <si>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</si>
  <si>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</si>
  <si>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</si>
  <si>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</si>
  <si>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</si>
  <si>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</si>
  <si>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</si>
  <si>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</si>
  <si>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</si>
  <si>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</si>
  <si>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</si>
  <si>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</si>
  <si>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</si>
  <si>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</si>
  <si>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</si>
  <si>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</si>
  <si>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</si>
  <si>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</si>
  <si>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</si>
  <si>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</si>
  <si>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</si>
  <si>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</si>
  <si>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</si>
  <si>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</si>
  <si>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</si>
  <si>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</si>
  <si>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</si>
  <si>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</si>
  <si>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</si>
  <si>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</si>
  <si>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</si>
  <si>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</si>
  <si>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</si>
  <si>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</si>
  <si>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</si>
  <si>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</si>
  <si>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</si>
  <si>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</si>
  <si>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</si>
  <si>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</si>
  <si>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</si>
  <si>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</si>
  <si>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</si>
  <si>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</si>
  <si>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</si>
  <si>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</si>
  <si>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</si>
  <si>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</si>
  <si>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</si>
  <si>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</si>
  <si>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</si>
  <si>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</si>
  <si>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</si>
  <si>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</si>
  <si>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</si>
  <si>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</si>
  <si>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</si>
  <si>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</si>
  <si>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</si>
  <si>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</si>
  <si>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</si>
  <si>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</si>
  <si>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</si>
  <si>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</si>
  <si>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</si>
  <si>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</si>
  <si>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</si>
  <si>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</si>
  <si>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</si>
  <si>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</si>
  <si>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</si>
  <si>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</si>
  <si>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</si>
  <si>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</si>
  <si>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</si>
  <si>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</si>
  <si>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</si>
  <si>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</si>
  <si>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</si>
  <si>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</si>
  <si>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</si>
  <si>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</si>
  <si>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</si>
  <si>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</si>
  <si>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</si>
  <si>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</si>
  <si>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</si>
  <si>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</si>
  <si>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</si>
  <si>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</si>
  <si>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</si>
  <si>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</si>
  <si>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</si>
  <si>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</si>
  <si>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</si>
  <si>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</si>
  <si>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</si>
  <si>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</si>
  <si>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</si>
  <si>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</si>
  <si>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</si>
  <si>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</si>
  <si>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</si>
  <si>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</si>
  <si>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</si>
  <si>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</si>
  <si>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</si>
  <si>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</si>
  <si>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</si>
  <si>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</si>
  <si>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</si>
  <si>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</si>
  <si>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</si>
  <si>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</si>
  <si>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</si>
  <si>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</si>
  <si>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</si>
  <si>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</si>
  <si>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</si>
  <si>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</si>
  <si>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</si>
  <si>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</si>
  <si>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</si>
  <si>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</si>
  <si>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</si>
  <si>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</si>
  <si>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</si>
  <si>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</si>
  <si>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</si>
  <si>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</si>
  <si>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</si>
  <si>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</si>
  <si>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</si>
  <si>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</si>
  <si>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</si>
  <si>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</si>
  <si>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</si>
  <si>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</si>
  <si>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</si>
  <si>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</si>
  <si>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</si>
  <si>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</si>
  <si>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</si>
  <si>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</si>
  <si>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</si>
  <si>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</si>
  <si>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</si>
  <si>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</si>
  <si>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</si>
  <si>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</si>
  <si>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</si>
  <si>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</si>
  <si>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</si>
  <si>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</si>
  <si>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</si>
  <si>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</si>
  <si>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</si>
  <si>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</si>
  <si>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</si>
  <si>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</si>
  <si>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</si>
  <si>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</si>
  <si>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</si>
  <si>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</si>
  <si>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</si>
  <si>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</si>
  <si>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</si>
  <si>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</si>
  <si>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</si>
  <si>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</si>
  <si>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</si>
  <si>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</si>
  <si>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</si>
  <si>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</si>
  <si>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</si>
  <si>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</si>
  <si>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</si>
  <si>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</si>
  <si>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</si>
  <si>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</si>
  <si>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</si>
  <si>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</si>
  <si>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</si>
  <si>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</si>
  <si>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</si>
  <si>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</si>
  <si>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</si>
  <si>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</si>
  <si>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</si>
  <si>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</si>
  <si>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</si>
  <si>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</si>
  <si>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</si>
  <si>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</si>
  <si>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</si>
  <si>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</si>
  <si>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</si>
  <si>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</si>
  <si>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</si>
  <si>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</si>
  <si>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</si>
  <si>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</si>
  <si>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</si>
  <si>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</si>
  <si>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</si>
  <si>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</si>
  <si>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</si>
  <si>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</si>
  <si>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</si>
  <si>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</si>
  <si>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</si>
  <si>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</si>
  <si>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</si>
  <si>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</si>
  <si>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</si>
  <si>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</si>
  <si>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</si>
  <si>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</si>
  <si>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</si>
  <si>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</si>
  <si>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</si>
  <si>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</si>
  <si>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</si>
  <si>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</si>
  <si>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</si>
  <si>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</si>
  <si>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</si>
  <si>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</si>
  <si>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</si>
  <si>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</si>
  <si>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</si>
  <si>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</si>
  <si>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</si>
  <si>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</si>
  <si>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</si>
  <si>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</si>
  <si>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</si>
  <si>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</si>
  <si>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</si>
  <si>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</si>
  <si>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</si>
  <si>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</si>
  <si>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</si>
  <si>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</si>
  <si>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</si>
  <si>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</si>
  <si>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</si>
  <si>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</si>
  <si>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</si>
  <si>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</si>
  <si>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</si>
  <si>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</si>
  <si>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</si>
  <si>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</si>
  <si>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</si>
  <si>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</si>
  <si>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</si>
  <si>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</si>
  <si>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</si>
  <si>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</si>
  <si>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</si>
  <si>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</si>
  <si>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</si>
  <si>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</si>
  <si>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</si>
  <si>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</si>
  <si>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</si>
  <si>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</si>
  <si>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</si>
  <si>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</si>
  <si>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</si>
  <si>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</si>
  <si>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</si>
  <si>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</si>
  <si>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</si>
  <si>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</si>
  <si>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</si>
  <si>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</si>
  <si>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</si>
  <si>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</si>
  <si>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</si>
  <si>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</si>
  <si>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</si>
  <si>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</si>
  <si>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</si>
  <si>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</si>
  <si>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</si>
  <si>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</si>
  <si>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</si>
  <si>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</si>
  <si>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</si>
  <si>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</si>
  <si>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</si>
  <si>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</si>
  <si>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</si>
  <si>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</si>
  <si>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</si>
  <si>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</si>
  <si>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</si>
  <si>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</si>
  <si>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</si>
  <si>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</si>
  <si>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</si>
  <si>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</si>
  <si>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</si>
  <si>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</si>
  <si>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</si>
  <si>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</si>
  <si>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</si>
  <si>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</si>
  <si>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</si>
  <si>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</si>
  <si>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</si>
  <si>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</si>
  <si>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</si>
  <si>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</si>
  <si>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</si>
  <si>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</si>
  <si>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</si>
  <si>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</si>
  <si>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</si>
  <si>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</si>
  <si>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</si>
  <si>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</si>
  <si>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</si>
  <si>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</si>
  <si>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</si>
  <si>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</si>
  <si>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</si>
  <si>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</si>
  <si>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</si>
  <si>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</si>
  <si>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</si>
  <si>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</si>
  <si>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</si>
  <si>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</si>
  <si>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</si>
  <si>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</si>
  <si>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</si>
  <si>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</si>
  <si>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</si>
  <si>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</si>
  <si>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</si>
  <si>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</si>
  <si>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</si>
  <si>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</si>
  <si>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</si>
  <si>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</si>
  <si>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</si>
  <si>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</si>
  <si>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</si>
  <si>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</si>
  <si>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</si>
  <si>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</si>
  <si>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</si>
  <si>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</si>
  <si>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</si>
  <si>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</si>
  <si>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</si>
  <si>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</si>
  <si>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</si>
  <si>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</si>
  <si>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</si>
  <si>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</si>
  <si>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</si>
  <si>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</si>
  <si>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</si>
  <si>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</si>
  <si>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</si>
  <si>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</si>
  <si>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</si>
  <si>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</si>
  <si>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</si>
  <si>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</si>
  <si>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</si>
  <si>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</si>
  <si>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</si>
  <si>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</si>
  <si>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</si>
  <si>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</si>
  <si>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</si>
  <si>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</si>
  <si>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</si>
  <si>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</si>
  <si>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</si>
  <si>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</si>
  <si>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</si>
  <si>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</si>
  <si>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</si>
  <si>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</si>
  <si>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</si>
  <si>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</si>
  <si>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</si>
  <si>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</si>
  <si>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</si>
  <si>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</si>
  <si>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</si>
  <si>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</si>
  <si>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</si>
  <si>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</si>
  <si>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</si>
  <si>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</si>
  <si>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</si>
  <si>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</si>
  <si>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</si>
  <si>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</si>
  <si>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</si>
  <si>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</si>
  <si>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</si>
  <si>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</si>
  <si>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</si>
  <si>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</si>
  <si>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</si>
  <si>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</si>
  <si>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</si>
  <si>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</si>
  <si>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</si>
  <si>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</si>
  <si>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</si>
  <si>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</si>
  <si>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</si>
  <si>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</si>
  <si>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</si>
  <si>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</si>
  <si>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</si>
  <si>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</si>
  <si>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</si>
  <si>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</si>
  <si>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</si>
  <si>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</si>
  <si>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</si>
  <si>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</si>
  <si>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</si>
  <si>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</si>
  <si>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</si>
  <si>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</si>
  <si>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</si>
  <si>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</si>
  <si>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</si>
  <si>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</si>
  <si>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</si>
  <si>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</si>
  <si>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</si>
  <si>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</si>
  <si>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</si>
  <si>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</si>
  <si>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</si>
  <si>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</si>
  <si>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</si>
  <si>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</si>
  <si>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</si>
  <si>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</si>
  <si>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</si>
  <si>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</si>
  <si>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</si>
  <si>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</si>
  <si>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</si>
  <si>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</si>
  <si>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</si>
  <si>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</si>
  <si>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</si>
  <si>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</si>
  <si>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</si>
  <si>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</si>
  <si>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</si>
  <si>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</si>
  <si>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</si>
  <si>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</si>
  <si>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</si>
  <si>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</si>
  <si>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</si>
  <si>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</si>
  <si>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</si>
  <si>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</si>
  <si>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</si>
  <si>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</si>
  <si>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</si>
  <si>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</si>
  <si>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</si>
  <si>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</si>
  <si>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</si>
  <si>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</si>
  <si>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</si>
  <si>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</si>
  <si>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</si>
  <si>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</si>
  <si>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</si>
  <si>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</si>
  <si>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</si>
  <si>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</si>
  <si>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</si>
  <si>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</si>
  <si>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</si>
  <si>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</si>
  <si>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</si>
  <si>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</si>
  <si>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</si>
  <si>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</si>
  <si>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</si>
  <si>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</si>
  <si>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</si>
  <si>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</si>
  <si>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</si>
  <si>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</si>
  <si>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</si>
  <si>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</si>
  <si>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</si>
  <si>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</si>
  <si>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</si>
  <si>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</si>
  <si>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</si>
  <si>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</si>
  <si>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</si>
  <si>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</si>
  <si>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</si>
  <si>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</si>
  <si>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</si>
  <si>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</si>
  <si>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</si>
  <si>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</si>
  <si>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</si>
  <si>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</si>
  <si>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</si>
  <si>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</si>
  <si>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</si>
  <si>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</si>
  <si>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</si>
  <si>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</si>
  <si>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</si>
  <si>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</si>
  <si>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</si>
  <si>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</si>
  <si>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</si>
  <si>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</si>
  <si>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</si>
  <si>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</si>
  <si>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</si>
  <si>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</si>
  <si>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</si>
  <si>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</si>
  <si>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</si>
  <si>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</si>
  <si>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</si>
  <si>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</si>
  <si>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</si>
  <si>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</si>
  <si>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</si>
  <si>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</si>
  <si>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</si>
  <si>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</si>
  <si>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</si>
  <si>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</si>
  <si>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</si>
  <si>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</si>
  <si>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</si>
  <si>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</si>
  <si>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</si>
  <si>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</si>
  <si>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</si>
  <si>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</si>
  <si>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</si>
  <si>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</si>
  <si>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</si>
  <si>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</si>
  <si>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</si>
  <si>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</si>
  <si>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</si>
  <si>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</si>
  <si>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</si>
  <si>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</si>
  <si>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</si>
  <si>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</si>
  <si>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</si>
  <si>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</si>
  <si>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</si>
  <si>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</si>
  <si>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</si>
  <si>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</si>
  <si>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</si>
  <si>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</si>
  <si>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</si>
  <si>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</si>
  <si>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</si>
  <si>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</si>
  <si>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</si>
  <si>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</si>
  <si>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</si>
  <si>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</si>
  <si>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</si>
  <si>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</si>
  <si>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</si>
  <si>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</si>
  <si>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</si>
  <si>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</si>
  <si>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</si>
  <si>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</si>
  <si>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</si>
  <si>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</si>
  <si>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</si>
  <si>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</si>
  <si>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</si>
  <si>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</si>
  <si>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</si>
  <si>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</si>
  <si>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</si>
  <si>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</si>
  <si>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</si>
  <si>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</si>
  <si>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</si>
  <si>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</si>
  <si>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</si>
  <si>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</si>
  <si>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</si>
  <si>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</si>
  <si>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</si>
  <si>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</si>
  <si>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</si>
  <si>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</si>
  <si>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</si>
  <si>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</si>
  <si>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</si>
  <si>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</si>
  <si>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</si>
  <si>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</si>
  <si>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</si>
  <si>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</si>
  <si>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</si>
  <si>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</si>
  <si>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</si>
  <si>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</si>
  <si>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</si>
  <si>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</si>
  <si>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</si>
  <si>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</si>
  <si>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</si>
  <si>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</si>
  <si>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</si>
  <si>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</si>
  <si>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</si>
  <si>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</si>
  <si>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</si>
  <si>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</si>
  <si>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</si>
  <si>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</si>
  <si>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</si>
  <si>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</si>
  <si>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</si>
  <si>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</si>
  <si>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</si>
  <si>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</si>
  <si>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</si>
  <si>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</si>
  <si>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</si>
  <si>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</si>
  <si>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</si>
  <si>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</si>
  <si>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</si>
  <si>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</si>
  <si>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</si>
  <si>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</si>
  <si>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</si>
  <si>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</si>
  <si>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</si>
  <si>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</si>
  <si>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</si>
  <si>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</si>
  <si>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</si>
  <si>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</si>
  <si>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</si>
  <si>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</si>
  <si>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</si>
  <si>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</si>
  <si>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</si>
  <si>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</si>
  <si>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</si>
  <si>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</si>
  <si>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</si>
  <si>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</si>
  <si>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</si>
  <si>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</si>
  <si>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</si>
  <si>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</si>
  <si>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</si>
  <si>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</si>
  <si>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</si>
  <si>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</si>
  <si>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</si>
  <si>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</si>
  <si>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</si>
  <si>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</si>
  <si>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</si>
  <si>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</si>
  <si>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</si>
  <si>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</si>
  <si>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</si>
  <si>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</si>
  <si>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</si>
  <si>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</si>
  <si>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</si>
  <si>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</si>
  <si>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</si>
  <si>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</si>
  <si>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</si>
  <si>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</si>
  <si>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</si>
  <si>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</si>
  <si>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</si>
  <si>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</si>
  <si>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</si>
  <si>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</si>
  <si>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</si>
  <si>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</si>
  <si>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</si>
  <si>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</si>
  <si>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</si>
  <si>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</si>
  <si>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</si>
  <si>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</si>
  <si>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</si>
  <si>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</si>
  <si>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</si>
  <si>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</si>
  <si>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</si>
  <si>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</si>
  <si>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</si>
  <si>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</si>
  <si>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</si>
  <si>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</si>
  <si>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</si>
  <si>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</si>
  <si>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</si>
  <si>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</si>
  <si>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</si>
  <si>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</si>
  <si>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</si>
  <si>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</si>
  <si>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</si>
  <si>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</si>
  <si>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</si>
  <si>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</si>
  <si>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</si>
  <si>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</si>
  <si>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</si>
  <si>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</si>
  <si>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</si>
  <si>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</si>
  <si>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</si>
  <si>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</si>
  <si>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</si>
  <si>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</si>
  <si>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</si>
  <si>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</si>
  <si>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</si>
  <si>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</si>
  <si>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</si>
  <si>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</si>
  <si>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</si>
  <si>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</si>
  <si>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</si>
  <si>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</si>
  <si>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</si>
  <si>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</si>
  <si>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</si>
  <si>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</si>
  <si>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</si>
  <si>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</si>
  <si>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</si>
  <si>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</si>
  <si>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</si>
  <si>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</si>
  <si>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</si>
  <si>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</si>
  <si>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</si>
  <si>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</si>
  <si>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</si>
  <si>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</si>
  <si>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</si>
  <si>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</si>
  <si>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</si>
  <si>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</si>
  <si>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</si>
  <si>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</si>
  <si>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</si>
  <si>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</si>
  <si>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</si>
  <si>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</si>
  <si>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</si>
  <si>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</si>
  <si>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</si>
  <si>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</si>
  <si>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</si>
  <si>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</si>
  <si>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</si>
  <si>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</si>
  <si>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</si>
  <si>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</si>
  <si>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</si>
  <si>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</si>
  <si>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</si>
  <si>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</si>
  <si>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</si>
  <si>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</si>
  <si>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</si>
  <si>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</si>
  <si>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</si>
  <si>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</si>
  <si>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</si>
  <si>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</si>
  <si>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</si>
  <si>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</si>
  <si>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</si>
  <si>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</si>
  <si>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</si>
  <si>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</si>
  <si>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</si>
  <si>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</si>
  <si>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</si>
  <si>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</si>
  <si>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</si>
  <si>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</si>
  <si>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</si>
  <si>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</si>
  <si>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</si>
  <si>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</si>
  <si>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</si>
  <si>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</si>
  <si>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</si>
  <si>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</si>
  <si>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</si>
  <si>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</si>
  <si>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</si>
  <si>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</si>
  <si>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</si>
  <si>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</si>
  <si>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</si>
  <si>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</si>
  <si>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</si>
  <si>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</si>
  <si>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</si>
  <si>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</si>
  <si>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</si>
  <si>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</si>
  <si>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</si>
  <si>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</si>
  <si>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</si>
  <si>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</si>
  <si>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</si>
  <si>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</si>
  <si>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</si>
  <si>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</si>
  <si>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</si>
  <si>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</si>
  <si>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</si>
  <si>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</si>
  <si>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</si>
  <si>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</si>
  <si>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</si>
  <si>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</si>
  <si>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</si>
  <si>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</si>
  <si>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</si>
  <si>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</si>
  <si>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</si>
  <si>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</si>
  <si>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</si>
  <si>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</si>
  <si>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</si>
  <si>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</si>
  <si>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</si>
  <si>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</si>
  <si>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</si>
  <si>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</si>
  <si>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</si>
  <si>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</si>
  <si>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</si>
  <si>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</si>
  <si>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</si>
  <si>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</si>
  <si>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</si>
  <si>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</si>
  <si>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</si>
  <si>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</si>
  <si>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</si>
  <si>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</si>
  <si>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</si>
  <si>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</si>
  <si>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</si>
  <si>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</si>
  <si>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</si>
  <si>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</si>
  <si>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</si>
  <si>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</si>
  <si>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</si>
  <si>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</si>
  <si>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</si>
  <si>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</si>
  <si>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</si>
  <si>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</si>
  <si>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</si>
  <si>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</si>
  <si>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</si>
  <si>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</si>
  <si>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</si>
  <si>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</si>
  <si>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</si>
  <si>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</si>
  <si>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</si>
  <si>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</si>
  <si>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</si>
  <si>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</si>
  <si>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</si>
  <si>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</si>
  <si>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</si>
  <si>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</si>
  <si>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</si>
  <si>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</si>
  <si>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</si>
  <si>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</si>
  <si>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</si>
  <si>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</si>
  <si>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</si>
  <si>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</si>
  <si>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</si>
  <si>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</si>
  <si>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</si>
  <si>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</si>
  <si>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</si>
  <si>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</si>
  <si>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</si>
  <si>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</si>
  <si>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</si>
  <si>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</si>
  <si>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</si>
  <si>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</si>
  <si>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</si>
  <si>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</si>
  <si>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</si>
  <si>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</si>
  <si>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</si>
  <si>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</si>
  <si>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</si>
  <si>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</si>
  <si>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</si>
  <si>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</si>
  <si>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</si>
  <si>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</si>
  <si>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</si>
  <si>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</si>
  <si>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</si>
  <si>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</si>
  <si>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</si>
  <si>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</si>
  <si>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</si>
  <si>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</si>
  <si>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</si>
  <si>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</si>
  <si>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</si>
  <si>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</si>
  <si>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</si>
  <si>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</si>
  <si>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</si>
  <si>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</si>
  <si>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</si>
  <si>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</si>
  <si>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</si>
  <si>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</si>
  <si>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</si>
  <si>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</si>
  <si>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</si>
  <si>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</si>
  <si>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</si>
  <si>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</si>
  <si>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</si>
  <si>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</si>
  <si>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</si>
  <si>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</si>
  <si>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</si>
  <si>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</si>
  <si>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</si>
  <si>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</si>
  <si>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</si>
  <si>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</si>
  <si>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</si>
  <si>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</si>
  <si>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</si>
  <si>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</si>
  <si>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</si>
  <si>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</si>
  <si>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</si>
  <si>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</si>
  <si>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</si>
  <si>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</si>
  <si>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</si>
  <si>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</si>
  <si>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</si>
  <si>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</si>
  <si>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</si>
  <si>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</si>
  <si>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</si>
  <si>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</si>
  <si>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</si>
  <si>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</si>
  <si>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</si>
  <si>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</si>
  <si>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</si>
  <si>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</si>
  <si>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</si>
  <si>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</si>
  <si>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</si>
  <si>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</si>
  <si>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</si>
  <si>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</si>
  <si>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</si>
  <si>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</si>
  <si>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</si>
  <si>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</si>
  <si>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</si>
  <si>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</si>
  <si>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</si>
  <si>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</si>
  <si>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</si>
  <si>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</si>
  <si>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</si>
  <si>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</si>
  <si>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</si>
  <si>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</si>
  <si>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</si>
  <si>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</si>
  <si>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</si>
  <si>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</si>
  <si>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</si>
  <si>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</si>
  <si>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</si>
  <si>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</si>
  <si>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</si>
  <si>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</si>
  <si>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</si>
  <si>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</si>
  <si>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</si>
  <si>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</si>
  <si>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</si>
  <si>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</si>
  <si>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</si>
  <si>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</si>
  <si>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</si>
  <si>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</si>
  <si>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</si>
  <si>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</si>
  <si>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</si>
  <si>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</si>
  <si>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</si>
  <si>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</si>
  <si>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</si>
  <si>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</si>
  <si>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</si>
  <si>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</si>
  <si>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</si>
  <si>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</si>
  <si>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</si>
  <si>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</si>
  <si>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</si>
  <si>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</si>
  <si>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</si>
  <si>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</si>
  <si>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</si>
  <si>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</si>
  <si>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</si>
  <si>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</si>
  <si>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</si>
  <si>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</si>
  <si>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</si>
  <si>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</si>
  <si>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</si>
  <si>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</si>
  <si>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</si>
  <si>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</si>
  <si>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</si>
  <si>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</si>
  <si>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</si>
  <si>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</si>
  <si>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</si>
  <si>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</si>
  <si>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</si>
  <si>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</si>
  <si>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</si>
  <si>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</si>
  <si>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</si>
  <si>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</si>
  <si>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</si>
  <si>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</si>
  <si>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</si>
  <si>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</si>
  <si>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</si>
  <si>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</si>
  <si>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</si>
  <si>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</si>
  <si>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</si>
  <si>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</si>
  <si>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</si>
  <si>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</si>
  <si>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</si>
  <si>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</si>
  <si>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</si>
  <si>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</si>
  <si>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</si>
  <si>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</si>
  <si>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</si>
  <si>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</si>
  <si>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</si>
  <si>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</si>
  <si>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</si>
  <si>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</si>
  <si>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</si>
  <si>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</si>
  <si>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</si>
  <si>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</si>
  <si>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</si>
  <si>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</si>
  <si>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</si>
  <si>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</si>
  <si>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</si>
  <si>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</si>
  <si>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</si>
  <si>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</si>
  <si>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</si>
  <si>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</si>
  <si>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</si>
  <si>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</si>
  <si>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</si>
  <si>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</si>
  <si>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</si>
  <si>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</si>
  <si>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</si>
  <si>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</si>
  <si>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</si>
  <si>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</si>
  <si>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</si>
  <si>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</si>
  <si>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</si>
  <si>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</si>
  <si>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</si>
  <si>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</si>
  <si>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</si>
  <si>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</si>
  <si>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</si>
  <si>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</si>
  <si>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</si>
  <si>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</si>
  <si>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</si>
  <si>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</si>
  <si>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</si>
  <si>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</si>
  <si>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</si>
  <si>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</si>
  <si>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</si>
  <si>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</si>
  <si>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</si>
  <si>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</si>
  <si>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</si>
  <si>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</si>
  <si>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</si>
  <si>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</si>
  <si>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</si>
  <si>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</si>
  <si>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</si>
  <si>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</si>
  <si>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</si>
  <si>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</si>
  <si>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</si>
  <si>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</si>
  <si>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</si>
  <si>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</si>
  <si>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</si>
  <si>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</si>
  <si>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</si>
  <si>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</si>
  <si>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</si>
  <si>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</si>
  <si>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</si>
  <si>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</si>
  <si>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</si>
  <si>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</si>
  <si>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</si>
  <si>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</si>
  <si>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</si>
  <si>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</si>
  <si>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</si>
  <si>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</si>
  <si>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</si>
  <si>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</si>
  <si>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</si>
  <si>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</si>
  <si>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</si>
  <si>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</si>
  <si>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</si>
  <si>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</si>
  <si>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</si>
  <si>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</si>
  <si>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</si>
  <si>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</si>
  <si>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</si>
  <si>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</si>
  <si>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</si>
  <si>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</si>
  <si>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</si>
  <si>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</si>
  <si>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</si>
  <si>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</si>
  <si>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</si>
  <si>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</si>
  <si>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</si>
  <si>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</si>
  <si>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</si>
  <si>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</si>
  <si>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</si>
  <si>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</si>
  <si>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</si>
  <si>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</si>
  <si>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</si>
  <si>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</si>
  <si>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</si>
  <si>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</si>
  <si>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</si>
  <si>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</si>
  <si>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</si>
  <si>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</si>
  <si>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</si>
  <si>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</si>
  <si>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</si>
  <si>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</si>
  <si>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</si>
  <si>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</si>
  <si>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</si>
  <si>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</si>
  <si>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</si>
  <si>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</si>
  <si>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</si>
  <si>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</si>
  <si>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</si>
  <si>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</si>
  <si>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</si>
  <si>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</si>
  <si>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</si>
  <si>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</si>
  <si>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</si>
  <si>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</si>
  <si>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</si>
  <si>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</si>
  <si>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</si>
  <si>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</si>
  <si>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</si>
  <si>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</si>
  <si>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</si>
  <si>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</si>
  <si>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</si>
  <si>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</si>
  <si>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</si>
  <si>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</si>
  <si>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</si>
  <si>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</si>
  <si>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</si>
  <si>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</si>
  <si>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</si>
  <si>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</si>
  <si>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</si>
  <si>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</si>
  <si>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</si>
  <si>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</si>
  <si>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</si>
  <si>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</si>
  <si>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</si>
  <si>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</si>
  <si>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</si>
  <si>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</si>
  <si>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</si>
  <si>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</si>
  <si>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</si>
  <si>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</si>
  <si>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</si>
  <si>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</si>
  <si>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</si>
  <si>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</si>
  <si>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</si>
  <si>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</si>
  <si>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</si>
  <si>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</si>
  <si>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</si>
  <si>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</si>
  <si>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</si>
  <si>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</si>
  <si>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</si>
  <si>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</si>
  <si>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</si>
  <si>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</si>
  <si>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</si>
  <si>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</si>
  <si>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</si>
  <si>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</si>
  <si>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</si>
  <si>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</si>
  <si>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</si>
  <si>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</si>
  <si>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</si>
  <si>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</si>
  <si>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</si>
  <si>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</si>
  <si>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</si>
  <si>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</si>
  <si>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</si>
  <si>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</si>
  <si>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</si>
  <si>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</si>
  <si>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</si>
  <si>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</si>
  <si>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</si>
  <si>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</si>
  <si>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</si>
  <si>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</si>
  <si>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</si>
  <si>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</si>
  <si>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</si>
  <si>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</si>
  <si>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</si>
  <si>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</si>
  <si>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</si>
  <si>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</si>
  <si>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</si>
  <si>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</si>
  <si>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</si>
  <si>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</si>
  <si>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</si>
  <si>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</si>
  <si>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</si>
  <si>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</si>
  <si>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</si>
  <si>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</si>
  <si>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</si>
  <si>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</si>
  <si>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</si>
  <si>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</si>
  <si>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</si>
  <si>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</si>
  <si>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</si>
  <si>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</si>
  <si>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</si>
  <si>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</si>
  <si>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</si>
  <si>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</si>
  <si>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</si>
  <si>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</si>
  <si>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</si>
  <si>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</si>
  <si>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</si>
  <si>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</si>
  <si>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</si>
  <si>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</si>
  <si>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</si>
  <si>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</si>
  <si>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</si>
  <si>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</si>
  <si>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</si>
  <si>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</si>
  <si>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</si>
  <si>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</si>
  <si>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</si>
  <si>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</si>
  <si>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</si>
  <si>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</si>
  <si>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</si>
  <si>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</si>
  <si>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</si>
  <si>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</si>
  <si>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</si>
  <si>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</si>
  <si>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</si>
  <si>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</si>
  <si>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</si>
  <si>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</si>
  <si>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</si>
  <si>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</si>
  <si>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</si>
  <si>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</si>
  <si>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</si>
  <si>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</si>
  <si>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</si>
  <si>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</si>
  <si>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</si>
  <si>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</si>
  <si>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</si>
  <si>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</si>
  <si>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</si>
  <si>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</si>
  <si>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</si>
  <si>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</si>
  <si>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</si>
  <si>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</si>
  <si>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</si>
  <si>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</si>
  <si>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</si>
  <si>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</si>
  <si>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</si>
  <si>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</si>
  <si>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</si>
  <si>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</si>
  <si>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</si>
  <si>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</si>
  <si>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</si>
  <si>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</si>
  <si>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</si>
  <si>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</si>
  <si>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</si>
  <si>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</si>
  <si>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</si>
  <si>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</si>
  <si>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</si>
  <si>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</si>
  <si>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</si>
  <si>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</si>
  <si>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</si>
  <si>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</si>
  <si>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</si>
  <si>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</si>
  <si>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</si>
  <si>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</si>
  <si>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</si>
  <si>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</si>
  <si>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</si>
  <si>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</si>
  <si>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</si>
  <si>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</si>
  <si>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</si>
  <si>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</si>
  <si>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</si>
  <si>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</si>
  <si>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</si>
  <si>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</si>
  <si>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</si>
  <si>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</si>
  <si>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</si>
  <si>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</si>
  <si>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</si>
  <si>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</si>
  <si>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</si>
  <si>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</si>
  <si>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</si>
  <si>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</si>
  <si>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</si>
  <si>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</si>
  <si>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</si>
  <si>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</si>
  <si>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</si>
  <si>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</si>
  <si>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</si>
  <si>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</si>
  <si>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</si>
  <si>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</si>
  <si>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</si>
  <si>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</si>
  <si>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</si>
  <si>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</si>
  <si>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</si>
  <si>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</si>
  <si>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</si>
  <si>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</si>
  <si>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</si>
  <si>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</si>
  <si>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</si>
  <si>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</si>
  <si>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</si>
  <si>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</si>
  <si>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</si>
  <si>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</si>
  <si>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</si>
  <si>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</si>
  <si>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</si>
  <si>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</si>
  <si>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</si>
  <si>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</si>
  <si>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</si>
  <si>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</si>
  <si>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</si>
  <si>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</si>
  <si>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</si>
  <si>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</si>
  <si>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</si>
  <si>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</si>
  <si>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</si>
  <si>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</si>
  <si>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</si>
  <si>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</si>
  <si>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</si>
  <si>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</si>
  <si>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</si>
  <si>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</si>
  <si>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</si>
  <si>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</si>
  <si>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</si>
  <si>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</si>
  <si>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</si>
  <si>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</si>
  <si>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</si>
  <si>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</si>
  <si>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</si>
  <si>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</si>
  <si>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</si>
  <si>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</si>
  <si>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</si>
  <si>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</si>
  <si>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</si>
  <si>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</si>
  <si>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</si>
  <si>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</si>
  <si>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</si>
  <si>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</si>
  <si>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</si>
  <si>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</si>
  <si>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</si>
  <si>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</si>
  <si>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</si>
  <si>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</si>
  <si>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</si>
  <si>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</si>
  <si>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</si>
  <si>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</si>
  <si>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</si>
  <si>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</si>
  <si>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</si>
  <si>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</si>
  <si>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</si>
  <si>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</si>
  <si>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</si>
  <si>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</si>
  <si>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</si>
  <si>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</si>
  <si>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</si>
  <si>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</si>
  <si>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</si>
  <si>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</si>
  <si>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</si>
  <si>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</si>
  <si>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</si>
  <si>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</si>
  <si>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</si>
  <si>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</si>
  <si>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</si>
  <si>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</si>
  <si>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</si>
  <si>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</si>
  <si>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</si>
  <si>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</si>
  <si>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</si>
  <si>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</si>
  <si>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</si>
  <si>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</si>
  <si>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</si>
  <si>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</si>
  <si>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</si>
  <si>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</si>
  <si>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</si>
  <si>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</si>
  <si>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</si>
  <si>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</si>
  <si>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</si>
  <si>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</si>
  <si>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</si>
  <si>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</si>
  <si>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</si>
  <si>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</si>
  <si>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</si>
  <si>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</si>
  <si>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</si>
  <si>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</si>
  <si>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</si>
  <si>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</si>
  <si>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</si>
  <si>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</si>
  <si>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</si>
  <si>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</si>
  <si>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</si>
  <si>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</si>
  <si>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</si>
  <si>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</si>
  <si>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</si>
  <si>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</si>
  <si>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</si>
  <si>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</si>
  <si>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</si>
  <si>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</si>
  <si>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</si>
  <si>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</si>
  <si>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</si>
  <si>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</si>
  <si>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</si>
  <si>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</si>
  <si>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</si>
  <si>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</si>
  <si>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</si>
  <si>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</si>
  <si>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</si>
  <si>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</si>
  <si>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</si>
  <si>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</si>
  <si>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</si>
  <si>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</si>
  <si>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</si>
  <si>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</si>
  <si>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</si>
  <si>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</si>
  <si>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</si>
  <si>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</si>
  <si>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</si>
  <si>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</si>
  <si>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</si>
  <si>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</si>
  <si>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</si>
  <si>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</si>
  <si>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</si>
  <si>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</si>
  <si>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</si>
  <si>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</si>
  <si>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</si>
  <si>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</si>
  <si>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</si>
  <si>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</si>
  <si>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</si>
  <si>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</si>
  <si>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</si>
  <si>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</si>
  <si>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</si>
  <si>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</si>
  <si>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</si>
  <si>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</si>
  <si>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</si>
  <si>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</si>
  <si>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</si>
  <si>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</si>
  <si>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</si>
  <si>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</si>
  <si>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</si>
  <si>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</si>
  <si>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</si>
  <si>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</si>
  <si>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</si>
  <si>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</si>
  <si>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</si>
  <si>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</si>
  <si>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</si>
  <si>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</si>
  <si>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</si>
  <si>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</si>
  <si>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</si>
  <si>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</si>
  <si>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</si>
  <si>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</si>
  <si>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</si>
  <si>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</si>
  <si>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</si>
  <si>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</si>
  <si>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</si>
  <si>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</si>
  <si>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</si>
  <si>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</si>
  <si>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</si>
  <si>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</si>
  <si>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</si>
  <si>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</si>
  <si>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</si>
  <si>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</si>
  <si>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</si>
  <si>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</si>
  <si>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</si>
  <si>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</si>
  <si>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</si>
  <si>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</si>
  <si>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</si>
  <si>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</si>
  <si>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</si>
  <si>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</si>
  <si>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</si>
  <si>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</si>
  <si>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</si>
  <si>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</si>
  <si>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</si>
  <si>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</si>
  <si>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</si>
  <si>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</si>
  <si>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</si>
  <si>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</si>
  <si>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</si>
  <si>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</si>
  <si>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</si>
  <si>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</si>
  <si>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</si>
  <si>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</si>
  <si>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</si>
  <si>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</si>
  <si>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</si>
  <si>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</si>
  <si>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</si>
  <si>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</si>
  <si>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</si>
  <si>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</si>
  <si>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</si>
  <si>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</si>
  <si>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</si>
  <si>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</si>
  <si>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</si>
  <si>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</si>
  <si>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</si>
  <si>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</si>
  <si>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</si>
  <si>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</si>
  <si>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</si>
  <si>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</si>
  <si>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</si>
  <si>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</si>
  <si>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</si>
  <si>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</si>
  <si>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</si>
  <si>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</si>
  <si>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</si>
  <si>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</si>
  <si>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</si>
  <si>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</si>
  <si>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</si>
  <si>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</si>
  <si>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</si>
  <si>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</si>
  <si>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</si>
  <si>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</si>
  <si>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</si>
  <si>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</si>
  <si>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</si>
  <si>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</si>
  <si>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</si>
  <si>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</si>
  <si>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</si>
  <si>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</si>
  <si>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</si>
  <si>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</si>
  <si>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</si>
  <si>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</si>
  <si>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</si>
  <si>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</si>
  <si>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</si>
  <si>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</si>
  <si>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</si>
  <si>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</si>
  <si>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</si>
  <si>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</si>
  <si>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</si>
  <si>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</si>
  <si>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</si>
  <si>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</si>
  <si>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</si>
  <si>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</si>
  <si>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</si>
  <si>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</si>
  <si>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</si>
  <si>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</si>
  <si>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</si>
  <si>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</si>
  <si>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</si>
  <si>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</si>
  <si>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</si>
  <si>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</si>
  <si>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</si>
  <si>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</si>
  <si>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</si>
  <si>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</si>
  <si>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</si>
  <si>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</si>
  <si>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</si>
  <si>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</si>
  <si>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</si>
  <si>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</si>
  <si>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</si>
  <si>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</si>
  <si>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</si>
  <si>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</si>
  <si>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</si>
  <si>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</si>
  <si>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</si>
  <si>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</si>
  <si>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</si>
  <si>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</si>
  <si>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</si>
  <si>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</si>
  <si>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</si>
  <si>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</si>
  <si>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</si>
  <si>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</si>
  <si>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</si>
  <si>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</si>
  <si>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</si>
  <si>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</si>
  <si>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</si>
  <si>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</si>
  <si>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</si>
  <si>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</si>
  <si>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</si>
  <si>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</si>
  <si>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</si>
  <si>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</si>
  <si>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</si>
  <si>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</si>
  <si>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</si>
  <si>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</si>
  <si>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</si>
  <si>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</si>
  <si>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</si>
  <si>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</si>
  <si>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</si>
  <si>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</si>
  <si>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</si>
  <si>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</si>
  <si>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</si>
  <si>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</si>
  <si>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</si>
  <si>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</si>
  <si>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</si>
  <si>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</si>
  <si>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</si>
  <si>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</si>
  <si>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</si>
  <si>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</si>
  <si>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</si>
  <si>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</si>
  <si>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</si>
  <si>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</si>
  <si>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</si>
  <si>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</si>
  <si>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</si>
  <si>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</si>
  <si>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</si>
  <si>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</si>
  <si>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</si>
  <si>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</si>
  <si>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</si>
  <si>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</si>
  <si>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</si>
  <si>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</si>
  <si>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</si>
  <si>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</si>
  <si>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</si>
  <si>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</si>
  <si>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</si>
  <si>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</si>
  <si>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</si>
  <si>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</si>
  <si>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</si>
  <si>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</si>
  <si>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</si>
  <si>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</si>
  <si>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</si>
  <si>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</si>
  <si>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</si>
  <si>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</si>
  <si>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</si>
  <si>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</si>
  <si>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</si>
  <si>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</si>
  <si>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</si>
  <si>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</si>
  <si>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</si>
  <si>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</si>
  <si>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</si>
  <si>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</si>
  <si>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</si>
  <si>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</si>
  <si>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</si>
  <si>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</si>
  <si>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</si>
  <si>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</si>
  <si>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</si>
  <si>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</si>
  <si>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</si>
  <si>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</si>
  <si>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</si>
  <si>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</si>
  <si>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</si>
  <si>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</si>
  <si>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</si>
  <si>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</si>
  <si>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</si>
  <si>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</si>
  <si>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</si>
  <si>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</si>
  <si>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</si>
  <si>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</si>
  <si>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</si>
  <si>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</si>
  <si>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</si>
  <si>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</si>
  <si>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</si>
  <si>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</si>
  <si>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</si>
  <si>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</si>
  <si>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</si>
  <si>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</si>
  <si>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</si>
  <si>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</si>
  <si>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</si>
  <si>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</si>
  <si>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</si>
  <si>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</si>
  <si>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</si>
  <si>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</si>
  <si>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</si>
  <si>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</si>
  <si>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</si>
  <si>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</si>
  <si>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</si>
  <si>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</si>
  <si>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</si>
  <si>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</si>
  <si>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</si>
  <si>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</si>
  <si>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</si>
  <si>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</si>
  <si>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</si>
  <si>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</si>
  <si>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</si>
  <si>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</si>
  <si>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</si>
  <si>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</si>
  <si>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</si>
  <si>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</si>
  <si>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</si>
  <si>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</si>
  <si>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</si>
  <si>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</si>
  <si>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</si>
  <si>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</si>
  <si>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</si>
  <si>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</si>
  <si>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</si>
  <si>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</si>
  <si>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</si>
  <si>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</si>
  <si>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</si>
  <si>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</si>
  <si>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</si>
  <si>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</si>
  <si>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</si>
  <si>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</si>
  <si>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</si>
  <si>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</si>
  <si>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</si>
  <si>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</si>
  <si>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</si>
  <si>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</si>
  <si>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</si>
  <si>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</si>
  <si>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</si>
  <si>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</si>
  <si>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</si>
  <si>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</si>
  <si>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</si>
  <si>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</si>
  <si>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</si>
  <si>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</si>
  <si>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</si>
  <si>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</si>
  <si>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</si>
  <si>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</si>
  <si>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</si>
  <si>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</si>
  <si>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</si>
  <si>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</si>
  <si>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</si>
  <si>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</si>
  <si>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</si>
  <si>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</si>
  <si>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</si>
  <si>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</si>
  <si>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</si>
  <si>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</si>
  <si>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</si>
  <si>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</si>
  <si>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</si>
  <si>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</si>
  <si>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</si>
  <si>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</si>
  <si>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</si>
  <si>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</si>
  <si>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</si>
  <si>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</si>
  <si>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</si>
  <si>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</si>
  <si>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</si>
  <si>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</si>
  <si>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</si>
  <si>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</si>
  <si>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</si>
  <si>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</si>
  <si>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</si>
  <si>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</si>
  <si>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</si>
  <si>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</si>
  <si>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</si>
  <si>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</si>
  <si>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</si>
  <si>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</si>
  <si>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</si>
  <si>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</si>
  <si>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</si>
  <si>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</si>
  <si>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</si>
  <si>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</si>
  <si>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</si>
  <si>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</si>
  <si>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</si>
  <si>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</si>
  <si>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</si>
  <si>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</si>
  <si>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</si>
  <si>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</si>
  <si>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</si>
  <si>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</si>
  <si>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</si>
  <si>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</si>
  <si>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</si>
  <si>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</si>
  <si>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</si>
  <si>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</si>
  <si>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</si>
  <si>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</si>
  <si>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</si>
  <si>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</si>
  <si>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</si>
  <si>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</si>
  <si>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</si>
  <si>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</si>
  <si>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</si>
  <si>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</si>
  <si>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</si>
  <si>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</si>
  <si>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</si>
  <si>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</si>
  <si>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</si>
  <si>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</si>
  <si>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</si>
  <si>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</si>
  <si>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</si>
  <si>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</si>
  <si>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</si>
  <si>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</si>
  <si>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</si>
  <si>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</si>
  <si>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</si>
  <si>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</si>
  <si>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</si>
  <si>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</si>
  <si>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</si>
  <si>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</si>
  <si>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</si>
  <si>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</si>
  <si>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</si>
  <si>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</si>
  <si>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</si>
  <si>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</si>
  <si>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</si>
  <si>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</si>
  <si>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</si>
  <si>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</si>
  <si>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</si>
  <si>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</si>
  <si>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</si>
  <si>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</si>
  <si>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</si>
  <si>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</si>
  <si>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</si>
  <si>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</si>
  <si>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</si>
  <si>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</si>
  <si>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</si>
  <si>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</si>
  <si>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</si>
  <si>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</si>
  <si>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</si>
  <si>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</si>
  <si>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</si>
  <si>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</si>
  <si>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</si>
  <si>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</si>
  <si>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</si>
  <si>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</si>
  <si>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</si>
  <si>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</si>
  <si>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</si>
  <si>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</si>
  <si>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</si>
  <si>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</si>
  <si>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</si>
  <si>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</si>
  <si>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</si>
  <si>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</si>
  <si>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</si>
  <si>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</si>
  <si>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</si>
  <si>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</si>
  <si>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</si>
  <si>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</si>
  <si>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</si>
  <si>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</si>
  <si>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</si>
  <si>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</si>
  <si>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</si>
  <si>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</si>
  <si>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</si>
  <si>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</si>
  <si>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</si>
  <si>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</si>
  <si>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</si>
  <si>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</si>
  <si>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</si>
  <si>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</si>
  <si>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</si>
  <si>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</si>
  <si>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</si>
  <si>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</si>
  <si>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</si>
  <si>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</si>
  <si>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</si>
  <si>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</si>
  <si>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</si>
  <si>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</si>
  <si>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</si>
  <si>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</si>
  <si>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</si>
  <si>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</si>
  <si>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</si>
  <si>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</si>
  <si>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</si>
  <si>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</si>
  <si>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</si>
  <si>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</si>
  <si>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</si>
  <si>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</si>
  <si>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</si>
  <si>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</si>
  <si>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</si>
  <si>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</si>
  <si>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</si>
  <si>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</si>
  <si>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</si>
  <si>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</si>
  <si>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</si>
  <si>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</si>
  <si>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</si>
  <si>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</si>
  <si>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</si>
  <si>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</si>
  <si>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</si>
  <si>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</si>
  <si>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</si>
  <si>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</si>
  <si>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</si>
  <si>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</si>
  <si>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</si>
  <si>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</si>
  <si>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</si>
  <si>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</si>
  <si>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</si>
  <si>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</si>
  <si>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</si>
  <si>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</si>
  <si>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</si>
  <si>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</si>
  <si>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</si>
  <si>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</si>
  <si>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</si>
  <si>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</si>
  <si>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</si>
  <si>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</si>
  <si>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</si>
  <si>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</si>
  <si>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</si>
  <si>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</si>
  <si>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</si>
  <si>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</si>
  <si>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</si>
  <si>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</si>
  <si>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</si>
  <si>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</si>
  <si>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</si>
  <si>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</si>
  <si>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</si>
  <si>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</si>
  <si>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</si>
  <si>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</si>
  <si>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</si>
  <si>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</si>
  <si>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</si>
  <si>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</si>
  <si>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</si>
  <si>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</si>
  <si>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</si>
  <si>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</si>
  <si>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</si>
  <si>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</si>
  <si>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</si>
  <si>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</si>
  <si>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</si>
  <si>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</si>
  <si>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</si>
  <si>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</si>
  <si>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</si>
  <si>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</si>
  <si>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</si>
  <si>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</si>
  <si>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</si>
  <si>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</si>
  <si>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</si>
  <si>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</si>
  <si>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</si>
  <si>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</si>
  <si>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</si>
  <si>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</si>
  <si>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</si>
  <si>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</si>
  <si>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</si>
  <si>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</si>
  <si>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</si>
  <si>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</si>
  <si>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</si>
  <si>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</si>
  <si>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</si>
  <si>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</si>
  <si>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</si>
  <si>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</si>
  <si>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</si>
  <si>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</si>
  <si>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</si>
  <si>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</si>
  <si>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</si>
  <si>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</si>
  <si>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</si>
  <si>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</si>
  <si>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</si>
  <si>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</si>
  <si>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</si>
  <si>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</si>
  <si>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</si>
  <si>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</si>
  <si>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</si>
  <si>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</si>
  <si>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</si>
  <si>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</si>
  <si>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</si>
  <si>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</si>
  <si>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</si>
  <si>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</si>
  <si>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</si>
  <si>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</si>
  <si>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</si>
  <si>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</si>
  <si>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</si>
  <si>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</si>
  <si>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</si>
  <si>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</si>
  <si>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</si>
  <si>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</si>
  <si>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</si>
  <si>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</si>
  <si>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</si>
  <si>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</si>
  <si>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</si>
  <si>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</si>
  <si>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</si>
  <si>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</si>
  <si>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</si>
  <si>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</si>
  <si>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</si>
  <si>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</si>
  <si>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</si>
  <si>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</si>
  <si>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</si>
  <si>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</si>
  <si>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</si>
  <si>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</si>
  <si>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</si>
  <si>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</si>
  <si>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</si>
  <si>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</si>
  <si>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</si>
  <si>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</si>
  <si>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</si>
  <si>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</si>
  <si>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</si>
  <si>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</si>
  <si>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</si>
  <si>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</si>
  <si>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</si>
  <si>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</si>
  <si>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</si>
  <si>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</si>
  <si>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</si>
  <si>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</si>
  <si>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</si>
  <si>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</si>
  <si>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</si>
  <si>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</si>
  <si>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</si>
  <si>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</si>
  <si>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</si>
  <si>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</si>
  <si>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</si>
  <si>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</si>
  <si>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</si>
  <si>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</si>
  <si>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</si>
  <si>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</si>
  <si>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</si>
  <si>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</si>
  <si>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</si>
  <si>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</si>
  <si>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</si>
  <si>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</si>
  <si>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</si>
  <si>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</si>
  <si>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</si>
  <si>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</si>
  <si>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</si>
  <si>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</si>
  <si>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</si>
  <si>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</si>
  <si>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</si>
  <si>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</si>
  <si>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</si>
  <si>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</si>
  <si>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</si>
  <si>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</si>
  <si>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</si>
  <si>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</si>
  <si>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</si>
  <si>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</si>
  <si>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</si>
  <si>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</si>
  <si>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</si>
  <si>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</si>
  <si>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</si>
  <si>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</si>
  <si>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</si>
  <si>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</si>
  <si>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</si>
  <si>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</si>
  <si>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</si>
  <si>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</si>
  <si>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</si>
  <si>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</si>
  <si>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</si>
  <si>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</si>
  <si>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</si>
  <si>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</si>
  <si>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</si>
  <si>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</si>
  <si>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</si>
  <si>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</si>
  <si>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</si>
  <si>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</si>
  <si>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</si>
  <si>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</si>
  <si>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</si>
  <si>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</si>
  <si>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</si>
  <si>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</si>
  <si>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</si>
  <si>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</si>
  <si>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</si>
  <si>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</si>
  <si>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</si>
  <si>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</si>
  <si>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</si>
  <si>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</si>
  <si>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</si>
  <si>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</si>
  <si>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</si>
  <si>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</si>
  <si>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</si>
  <si>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</si>
  <si>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</si>
  <si>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</si>
  <si>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</si>
  <si>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</si>
  <si>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</si>
  <si>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</si>
  <si>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</si>
  <si>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</si>
  <si>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</si>
  <si>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</si>
  <si>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</si>
  <si>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</si>
  <si>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</si>
  <si>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</si>
  <si>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</si>
  <si>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</si>
  <si>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</si>
  <si>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</si>
  <si>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</si>
  <si>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</si>
  <si>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</si>
  <si>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</si>
  <si>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</si>
  <si>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</si>
  <si>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</si>
  <si>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</si>
  <si>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</si>
  <si>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</si>
  <si>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</si>
  <si>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</si>
  <si>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</si>
  <si>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</si>
  <si>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</si>
  <si>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</si>
  <si>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</si>
  <si>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</si>
  <si>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</si>
  <si>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</si>
  <si>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</si>
  <si>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</si>
  <si>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</si>
  <si>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</si>
  <si>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</si>
  <si>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</si>
  <si>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</si>
  <si>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</si>
  <si>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</si>
  <si>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</si>
  <si>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</si>
  <si>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</si>
  <si>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</si>
  <si>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</si>
  <si>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</si>
  <si>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</si>
  <si>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</si>
  <si>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</si>
  <si>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</si>
  <si>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</si>
  <si>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</si>
  <si>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</si>
  <si>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</si>
  <si>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</si>
  <si>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</si>
  <si>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</si>
  <si>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</si>
  <si>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</si>
  <si>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</si>
  <si>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</si>
  <si>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</si>
  <si>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</si>
  <si>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</si>
  <si>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</si>
  <si>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</si>
  <si>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</si>
  <si>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</si>
  <si>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</si>
  <si>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</si>
  <si>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</si>
  <si>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</si>
  <si>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</si>
  <si>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</si>
  <si>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</si>
  <si>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</si>
  <si>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</si>
  <si>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</si>
  <si>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</si>
  <si>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</si>
  <si>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</si>
  <si>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</si>
  <si>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</si>
  <si>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</si>
  <si>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</si>
  <si>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</si>
  <si>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</si>
  <si>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</si>
  <si>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</si>
  <si>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</si>
  <si>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</si>
  <si>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</si>
  <si>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</si>
  <si>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</si>
  <si>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</si>
  <si>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</si>
  <si>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</si>
  <si>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</si>
  <si>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</si>
  <si>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</si>
  <si>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</si>
  <si>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</si>
  <si>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</si>
  <si>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</si>
  <si>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</si>
  <si>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</si>
  <si>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</si>
  <si>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</si>
  <si>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</si>
  <si>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</si>
  <si>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</si>
  <si>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</si>
  <si>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</si>
  <si>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</si>
  <si>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</si>
  <si>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</si>
  <si>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</si>
  <si>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</si>
  <si>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</si>
  <si>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</si>
  <si>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</si>
  <si>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</si>
  <si>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</si>
  <si>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</si>
  <si>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</si>
  <si>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</si>
  <si>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</si>
  <si>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</si>
  <si>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</si>
  <si>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</si>
  <si>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</si>
  <si>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</si>
  <si>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</si>
  <si>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</si>
  <si>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</si>
  <si>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</si>
  <si>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</si>
  <si>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</si>
  <si>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</si>
  <si>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</si>
  <si>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</si>
  <si>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</si>
  <si>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</si>
  <si>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</si>
  <si>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</si>
  <si>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</si>
  <si>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</si>
  <si>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</si>
  <si>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</si>
  <si>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</si>
  <si>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</si>
  <si>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</si>
  <si>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</si>
  <si>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</si>
  <si>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</si>
  <si>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</si>
  <si>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</si>
  <si>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</si>
  <si>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</si>
  <si>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</si>
  <si>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</si>
  <si>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</si>
  <si>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</si>
  <si>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</si>
  <si>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</si>
  <si>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</si>
  <si>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</si>
  <si>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</si>
  <si>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</si>
  <si>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</si>
  <si>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</si>
  <si>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</si>
  <si>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</si>
  <si>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</si>
  <si>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</si>
  <si>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</si>
  <si>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</si>
  <si>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</si>
  <si>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</si>
  <si>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</si>
  <si>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</si>
  <si>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</si>
  <si>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</si>
  <si>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</si>
  <si>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</si>
  <si>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</si>
  <si>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</si>
  <si>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</si>
  <si>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</si>
  <si>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</si>
  <si>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</si>
  <si>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</si>
  <si>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</si>
  <si>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</si>
  <si>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</si>
  <si>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</si>
  <si>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</si>
  <si>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</si>
  <si>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</si>
  <si>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</si>
  <si>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</si>
  <si>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</si>
  <si>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</si>
  <si>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</si>
  <si>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</si>
  <si>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</si>
  <si>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</si>
  <si>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</si>
  <si>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</si>
  <si>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</si>
  <si>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</si>
  <si>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</si>
  <si>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</si>
  <si>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</si>
  <si>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</si>
  <si>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</si>
  <si>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</si>
  <si>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</si>
  <si>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</si>
  <si>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</si>
  <si>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</si>
  <si>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</si>
  <si>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</si>
  <si>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</si>
  <si>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</si>
  <si>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</si>
  <si>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</si>
  <si>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</si>
  <si>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</si>
  <si>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</si>
  <si>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</si>
  <si>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</si>
  <si>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</si>
  <si>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</si>
  <si>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</si>
  <si>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</si>
  <si>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</si>
  <si>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</si>
  <si>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</si>
  <si>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</si>
  <si>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</si>
  <si>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</si>
  <si>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</si>
  <si>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</si>
  <si>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</si>
  <si>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</si>
  <si>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</si>
  <si>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</si>
  <si>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</si>
  <si>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</si>
  <si>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</si>
  <si>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</si>
  <si>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</si>
  <si>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</si>
  <si>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</si>
  <si>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</si>
  <si>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</si>
  <si>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</si>
  <si>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</si>
  <si>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</si>
  <si>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</si>
  <si>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</si>
  <si>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</si>
  <si>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</si>
  <si>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</si>
  <si>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</si>
  <si>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</si>
  <si>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</si>
  <si>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</si>
  <si>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</si>
  <si>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</si>
  <si>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</si>
  <si>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</si>
  <si>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</si>
  <si>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</si>
  <si>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</si>
  <si>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</si>
  <si>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</si>
  <si>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</si>
  <si>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</si>
  <si>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</si>
  <si>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</si>
  <si>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</si>
  <si>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</si>
  <si>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</si>
  <si>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</si>
  <si>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</si>
  <si>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</si>
  <si>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</si>
  <si>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</si>
  <si>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</si>
  <si>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</si>
  <si>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</si>
  <si>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</si>
  <si>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</si>
  <si>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</si>
  <si>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</si>
  <si>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</si>
  <si>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</si>
  <si>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</si>
  <si>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</si>
  <si>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</si>
  <si>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</si>
  <si>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</si>
  <si>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</si>
  <si>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</si>
  <si>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</si>
  <si>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</si>
  <si>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</si>
  <si>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</si>
  <si>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</si>
  <si>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</si>
  <si>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</si>
  <si>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</si>
  <si>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</si>
  <si>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</si>
  <si>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</si>
  <si>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</si>
  <si>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</si>
  <si>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</si>
  <si>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</si>
  <si>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</si>
  <si>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</si>
  <si>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</si>
  <si>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</si>
  <si>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</si>
  <si>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</si>
  <si>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</si>
  <si>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</si>
  <si>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</si>
  <si>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</si>
  <si>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</si>
  <si>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</si>
  <si>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</si>
  <si>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</si>
  <si>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</si>
  <si>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</si>
  <si>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</si>
  <si>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</si>
  <si>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</si>
  <si>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</si>
  <si>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</si>
  <si>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</si>
  <si>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</si>
  <si>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</si>
  <si>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</si>
  <si>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</si>
  <si>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</si>
  <si>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</si>
  <si>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</si>
  <si>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</si>
  <si>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</si>
  <si>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</si>
  <si>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</si>
  <si>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</si>
  <si>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</si>
  <si>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</si>
  <si>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</si>
  <si>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</si>
  <si>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</si>
  <si>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</si>
  <si>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</si>
  <si>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</si>
  <si>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</si>
  <si>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</si>
  <si>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</si>
  <si>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</si>
  <si>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</si>
  <si>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</si>
  <si>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</si>
  <si>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</si>
  <si>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</si>
  <si>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</si>
  <si>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</si>
  <si>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</si>
  <si>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</si>
  <si>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</si>
  <si>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</si>
  <si>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</si>
  <si>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</si>
  <si>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</si>
  <si>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</si>
  <si>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</si>
  <si>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</si>
  <si>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</si>
  <si>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</si>
  <si>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</si>
  <si>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</si>
  <si>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</si>
  <si>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</si>
  <si>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</si>
  <si>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</si>
  <si>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</si>
  <si>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</si>
  <si>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</si>
  <si>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</si>
  <si>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</si>
  <si>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</si>
  <si>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</si>
  <si>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</si>
  <si>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</si>
  <si>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</si>
  <si>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</si>
  <si>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</si>
  <si>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</si>
  <si>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</si>
  <si>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</si>
  <si>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</si>
  <si>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</si>
  <si>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</si>
  <si>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</si>
  <si>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</si>
  <si>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</si>
  <si>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</si>
  <si>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</si>
  <si>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</si>
  <si>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</si>
  <si>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</si>
  <si>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</si>
  <si>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</si>
  <si>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</si>
  <si>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</si>
  <si>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</si>
  <si>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</si>
  <si>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</si>
  <si>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</si>
  <si>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</si>
  <si>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</si>
  <si>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</si>
  <si>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</si>
  <si>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</si>
  <si>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</si>
  <si>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</si>
  <si>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</si>
  <si>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</si>
  <si>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</si>
  <si>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</si>
  <si>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</si>
  <si>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</si>
  <si>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</si>
  <si>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</si>
  <si>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</si>
  <si>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</si>
  <si>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</si>
  <si>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</si>
  <si>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</si>
  <si>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</si>
  <si>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</si>
  <si>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</si>
  <si>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</si>
  <si>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</si>
  <si>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</si>
  <si>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</si>
  <si>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</si>
  <si>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</si>
  <si>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</si>
  <si>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</si>
  <si>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</si>
  <si>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</si>
  <si>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</si>
  <si>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</si>
  <si>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</si>
  <si>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</si>
  <si>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</si>
  <si>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</si>
  <si>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</si>
  <si>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</si>
  <si>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</si>
  <si>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</si>
  <si>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</si>
  <si>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</si>
  <si>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</si>
  <si>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</si>
  <si>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</si>
  <si>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</si>
  <si>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</si>
  <si>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</si>
  <si>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</si>
  <si>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</si>
  <si>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</si>
  <si>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</si>
  <si>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</si>
  <si>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</si>
  <si>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</si>
  <si>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</si>
  <si>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</si>
  <si>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</si>
  <si>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</si>
  <si>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</si>
  <si>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</si>
  <si>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</si>
  <si>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</si>
  <si>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</si>
  <si>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</si>
  <si>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</si>
  <si>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</si>
  <si>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</si>
  <si>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</si>
  <si>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</si>
  <si>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</si>
  <si>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</si>
  <si>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</si>
  <si>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</si>
  <si>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</si>
  <si>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</si>
  <si>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</si>
  <si>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</si>
  <si>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</si>
  <si>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</si>
  <si>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</si>
  <si>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</si>
  <si>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</si>
  <si>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</si>
  <si>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</si>
  <si>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</si>
  <si>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</si>
  <si>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</si>
  <si>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</si>
  <si>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</si>
  <si>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</si>
  <si>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</si>
  <si>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</si>
  <si>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</si>
  <si>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</si>
  <si>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</si>
  <si>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</si>
  <si>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</si>
  <si>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</si>
  <si>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</si>
  <si>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</si>
  <si>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</si>
  <si>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</si>
  <si>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</si>
  <si>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</si>
  <si>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</si>
  <si>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</si>
  <si>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</si>
  <si>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</si>
  <si>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</si>
  <si>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</si>
  <si>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</si>
  <si>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</si>
  <si>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</si>
  <si>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</si>
  <si>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</si>
  <si>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</si>
  <si>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</si>
  <si>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</si>
  <si>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</si>
  <si>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</si>
  <si>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</si>
  <si>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</si>
  <si>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</si>
  <si>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</si>
  <si>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</si>
  <si>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</si>
  <si>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</si>
  <si>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</si>
  <si>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</si>
  <si>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</si>
  <si>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</si>
  <si>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</si>
  <si>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</si>
  <si>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</si>
  <si>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</si>
  <si>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</si>
  <si>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</si>
  <si>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</si>
  <si>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</si>
  <si>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</si>
  <si>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</si>
  <si>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</si>
  <si>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</si>
  <si>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</si>
  <si>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</si>
  <si>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</si>
  <si>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</si>
  <si>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</si>
  <si>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</si>
  <si>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</si>
  <si>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</si>
  <si>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</si>
  <si>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</si>
  <si>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</si>
  <si>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</si>
  <si>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</si>
  <si>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</si>
  <si>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</si>
  <si>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</si>
  <si>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</si>
  <si>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</si>
  <si>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</si>
  <si>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</si>
  <si>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</si>
  <si>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</si>
  <si>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</si>
  <si>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</si>
  <si>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</si>
  <si>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</si>
  <si>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</si>
  <si>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</si>
  <si>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</si>
  <si>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</si>
  <si>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</si>
  <si>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</si>
  <si>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</si>
  <si>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</si>
  <si>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</si>
  <si>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</si>
  <si>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</si>
  <si>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</si>
  <si>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</si>
  <si>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</si>
  <si>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</si>
  <si>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</si>
  <si>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</si>
  <si>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</si>
  <si>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</si>
  <si>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</si>
  <si>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</si>
  <si>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</si>
  <si>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</si>
  <si>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</si>
  <si>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</si>
  <si>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</si>
  <si>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</si>
  <si>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</si>
  <si>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</si>
  <si>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</si>
  <si>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</si>
  <si>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</si>
  <si>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</si>
  <si>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</si>
  <si>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</si>
  <si>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</si>
  <si>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</si>
  <si>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</si>
  <si>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</si>
  <si>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</si>
  <si>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</si>
  <si>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</si>
  <si>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</si>
  <si>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</si>
  <si>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</si>
  <si>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</si>
  <si>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</si>
  <si>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</si>
  <si>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</si>
  <si>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</si>
  <si>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</si>
  <si>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</si>
  <si>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</si>
  <si>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</si>
  <si>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</si>
  <si>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</si>
  <si>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</si>
  <si>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</si>
  <si>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</si>
  <si>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</si>
  <si>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</si>
  <si>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</si>
  <si>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</si>
  <si>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</si>
  <si>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</si>
  <si>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</si>
  <si>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</si>
  <si>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</si>
  <si>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</si>
  <si>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</si>
  <si>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</si>
  <si>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</si>
  <si>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</si>
  <si>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</si>
  <si>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</si>
  <si>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</si>
  <si>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</si>
  <si>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</si>
  <si>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</si>
  <si>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</si>
  <si>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</si>
  <si>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</si>
  <si>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</si>
  <si>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</si>
  <si>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</si>
  <si>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</si>
  <si>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</si>
  <si>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</si>
  <si>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</si>
  <si>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</si>
  <si>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</si>
  <si>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</si>
  <si>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</si>
  <si>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</si>
  <si>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</si>
  <si>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</si>
  <si>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</si>
  <si>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</si>
  <si>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</si>
  <si>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</si>
  <si>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</si>
  <si>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</si>
  <si>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</si>
  <si>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</si>
  <si>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</si>
  <si>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</si>
  <si>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</si>
  <si>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</si>
  <si>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</si>
  <si>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</si>
  <si>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</si>
  <si>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</si>
  <si>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</si>
  <si>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</si>
  <si>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</si>
  <si>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</si>
  <si>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</si>
  <si>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</si>
  <si>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</si>
  <si>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</si>
  <si>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</si>
  <si>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</si>
  <si>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</si>
  <si>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</si>
  <si>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</si>
  <si>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</si>
  <si>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</si>
  <si>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</si>
  <si>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</si>
  <si>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</si>
  <si>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</si>
  <si>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</si>
  <si>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</si>
  <si>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</si>
  <si>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</si>
  <si>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</si>
  <si>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</si>
  <si>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</si>
  <si>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</si>
  <si>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</si>
  <si>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</si>
  <si>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</si>
  <si>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</si>
  <si>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</si>
  <si>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</si>
  <si>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</si>
  <si>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</si>
  <si>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</si>
  <si>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</si>
  <si>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</si>
  <si>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</si>
  <si>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</si>
  <si>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</si>
  <si>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</si>
  <si>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</si>
  <si>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</si>
  <si>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</si>
  <si>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</si>
  <si>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</si>
  <si>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</si>
  <si>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</si>
  <si>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</si>
  <si>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</si>
  <si>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</si>
  <si>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</si>
  <si>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</si>
  <si>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</si>
  <si>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</si>
  <si>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</si>
  <si>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</si>
  <si>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</si>
  <si>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</si>
  <si>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</si>
  <si>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</si>
  <si>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</si>
  <si>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</si>
  <si>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</si>
  <si>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</si>
  <si>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</si>
  <si>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</si>
  <si>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</si>
  <si>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</si>
  <si>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</si>
  <si>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</si>
  <si>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</si>
  <si>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</si>
  <si>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</si>
  <si>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</si>
  <si>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</si>
  <si>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</si>
  <si>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</si>
  <si>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</si>
  <si>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</si>
  <si>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</si>
  <si>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</si>
  <si>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</si>
  <si>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</si>
  <si>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</si>
  <si>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</si>
  <si>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</si>
  <si>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</si>
  <si>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</si>
  <si>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</si>
  <si>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</si>
  <si>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</si>
  <si>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</si>
  <si>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</si>
  <si>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</si>
  <si>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</si>
  <si>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</si>
  <si>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</si>
  <si>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</si>
  <si>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</si>
  <si>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</si>
  <si>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</si>
  <si>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</si>
  <si>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</si>
  <si>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</si>
  <si>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</si>
  <si>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</si>
  <si>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</si>
  <si>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</si>
  <si>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</si>
  <si>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</si>
  <si>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</si>
  <si>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</si>
  <si>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</si>
  <si>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</si>
  <si>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</si>
  <si>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</si>
  <si>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</si>
  <si>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</si>
  <si>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</si>
  <si>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</si>
  <si>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</si>
  <si>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</si>
  <si>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</si>
  <si>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</si>
  <si>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</si>
  <si>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</si>
  <si>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</si>
  <si>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</si>
  <si>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</si>
  <si>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</si>
  <si>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</si>
  <si>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</si>
  <si>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</si>
  <si>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</si>
  <si>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</si>
  <si>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</si>
  <si>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</si>
  <si>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</si>
  <si>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</si>
  <si>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</si>
  <si>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</si>
  <si>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</si>
  <si>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</si>
  <si>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</si>
  <si>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</si>
  <si>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</si>
  <si>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</si>
  <si>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</si>
  <si>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</si>
  <si>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</si>
  <si>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</si>
  <si>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</si>
  <si>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</si>
  <si>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</si>
  <si>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</si>
  <si>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</si>
  <si>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</si>
  <si>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</si>
  <si>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</si>
  <si>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</si>
  <si>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</si>
  <si>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</si>
  <si>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</si>
  <si>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</si>
  <si>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</si>
  <si>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</si>
  <si>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</si>
  <si>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</si>
  <si>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</si>
  <si>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</si>
  <si>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</si>
  <si>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</si>
  <si>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</si>
  <si>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</si>
  <si>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</si>
  <si>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</si>
  <si>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</si>
  <si>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</si>
  <si>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</si>
  <si>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</si>
  <si>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</si>
  <si>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</si>
  <si>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</si>
  <si>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</si>
  <si>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</si>
  <si>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</si>
  <si>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</si>
  <si>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</si>
  <si>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</si>
  <si>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</si>
  <si>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</si>
  <si>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</si>
  <si>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</si>
  <si>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</si>
  <si>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</si>
  <si>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</si>
  <si>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</si>
  <si>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</si>
  <si>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</si>
  <si>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</si>
  <si>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</si>
  <si>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</si>
  <si>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</si>
  <si>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</si>
  <si>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</si>
  <si>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</si>
  <si>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</si>
  <si>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</si>
  <si>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</si>
  <si>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</si>
  <si>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</si>
  <si>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</si>
  <si>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</si>
  <si>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</si>
  <si>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</si>
  <si>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</si>
  <si>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</si>
  <si>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</si>
  <si>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</si>
  <si>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</si>
  <si>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</si>
  <si>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</si>
  <si>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</si>
  <si>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</si>
  <si>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</si>
  <si>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</si>
  <si>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</si>
  <si>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</si>
  <si>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</si>
  <si>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</si>
  <si>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</si>
  <si>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</si>
  <si>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</si>
  <si>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</si>
  <si>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</si>
  <si>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</si>
  <si>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</si>
  <si>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</si>
  <si>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</si>
  <si>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</si>
  <si>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</si>
  <si>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</si>
  <si>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</si>
  <si>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</si>
  <si>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</si>
  <si>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</si>
  <si>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</si>
  <si>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</si>
  <si>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</si>
  <si>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</si>
  <si>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</si>
  <si>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</si>
  <si>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</si>
  <si>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</si>
  <si>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</si>
  <si>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</si>
  <si>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</si>
  <si>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</si>
  <si>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</si>
  <si>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</si>
  <si>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</si>
  <si>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</si>
  <si>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</si>
  <si>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</si>
  <si>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</si>
  <si>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</si>
  <si>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</si>
  <si>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</si>
  <si>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</si>
  <si>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</si>
  <si>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</si>
  <si>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</si>
  <si>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</si>
  <si>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</si>
  <si>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</si>
  <si>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</si>
  <si>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</si>
  <si>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</si>
  <si>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</si>
  <si>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</si>
  <si>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</si>
  <si>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</si>
  <si>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</si>
  <si>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</si>
  <si>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</si>
  <si>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</si>
  <si>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</si>
  <si>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</si>
  <si>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</si>
  <si>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</si>
  <si>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</si>
  <si>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</si>
  <si>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</si>
  <si>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</si>
  <si>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</si>
  <si>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</si>
  <si>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</si>
  <si>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</si>
  <si>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</si>
  <si>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</si>
  <si>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</si>
  <si>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</si>
  <si>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</si>
  <si>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</si>
  <si>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</si>
  <si>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</si>
  <si>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</si>
  <si>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</si>
  <si>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</si>
  <si>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</si>
  <si>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</si>
  <si>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</si>
  <si>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</si>
  <si>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</si>
  <si>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</si>
  <si>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</si>
  <si>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</si>
  <si>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</si>
  <si>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</si>
  <si>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</si>
  <si>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</si>
  <si>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</si>
  <si>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</si>
  <si>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</si>
  <si>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</si>
  <si>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</si>
  <si>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</si>
  <si>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</si>
  <si>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</si>
  <si>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</si>
  <si>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</si>
  <si>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</si>
  <si>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</si>
  <si>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</si>
  <si>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</si>
  <si>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</si>
  <si>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</si>
  <si>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</si>
  <si>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</si>
  <si>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</si>
  <si>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</si>
  <si>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</si>
  <si>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</si>
  <si>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</si>
  <si>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</si>
  <si>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</si>
  <si>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</si>
  <si>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</si>
  <si>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</si>
  <si>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</si>
  <si>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</si>
  <si>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</si>
  <si>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</si>
  <si>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</si>
  <si>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</si>
  <si>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</si>
  <si>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</si>
  <si>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</si>
  <si>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</si>
  <si>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</si>
  <si>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</si>
  <si>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</si>
  <si>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</si>
  <si>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</si>
  <si>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</si>
  <si>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</si>
  <si>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</si>
  <si>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</si>
  <si>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</si>
  <si>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</si>
  <si>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</si>
  <si>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</si>
  <si>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</si>
  <si>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</si>
  <si>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</si>
  <si>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</si>
  <si>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</si>
  <si>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</si>
  <si>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</si>
  <si>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</si>
  <si>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</si>
  <si>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</si>
  <si>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</si>
  <si>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</si>
  <si>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</si>
  <si>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</si>
  <si>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</si>
  <si>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</si>
  <si>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</si>
  <si>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</si>
  <si>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</si>
  <si>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</si>
  <si>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</si>
  <si>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</si>
  <si>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</si>
  <si>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</si>
  <si>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</si>
  <si>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</si>
  <si>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</si>
  <si>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</si>
  <si>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</si>
  <si>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</si>
  <si>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</si>
  <si>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</si>
  <si>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</si>
  <si>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</si>
  <si>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</si>
  <si>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</si>
  <si>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</si>
  <si>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</si>
  <si>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</si>
  <si>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</si>
  <si>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</si>
  <si>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</si>
  <si>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</si>
  <si>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</si>
  <si>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</si>
  <si>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</si>
  <si>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</si>
  <si>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</si>
  <si>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</si>
  <si>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</si>
  <si>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</si>
  <si>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</si>
  <si>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</si>
  <si>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</si>
  <si>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</si>
  <si>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</si>
  <si>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</si>
  <si>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</si>
  <si>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</si>
  <si>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</si>
  <si>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</si>
  <si>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</si>
  <si>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</si>
  <si>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</si>
  <si>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</si>
  <si>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</si>
  <si>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</si>
  <si>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</si>
  <si>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</si>
  <si>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</si>
  <si>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</si>
  <si>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</si>
  <si>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</si>
  <si>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</si>
  <si>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</si>
  <si>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</si>
  <si>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</si>
  <si>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</si>
  <si>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</si>
  <si>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</si>
  <si>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</si>
  <si>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</si>
  <si>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</si>
  <si>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</si>
  <si>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</si>
  <si>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</si>
  <si>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</si>
  <si>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</si>
  <si>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</si>
  <si>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</si>
  <si>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</si>
  <si>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</si>
  <si>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</si>
  <si>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</si>
  <si>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</si>
  <si>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</si>
  <si>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</si>
  <si>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</si>
  <si>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</si>
  <si>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</si>
  <si>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</si>
  <si>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</si>
  <si>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</si>
  <si>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</si>
  <si>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</si>
  <si>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</si>
  <si>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</si>
  <si>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</si>
  <si>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</si>
  <si>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</si>
  <si>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</si>
  <si>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</si>
  <si>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</si>
  <si>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</si>
  <si>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</si>
  <si>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</si>
  <si>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</si>
  <si>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</si>
  <si>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</si>
  <si>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</si>
  <si>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</si>
  <si>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</si>
  <si>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</si>
  <si>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</si>
  <si>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</si>
  <si>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</si>
  <si>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</si>
  <si>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</si>
  <si>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</si>
  <si>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</si>
  <si>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</si>
  <si>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</si>
  <si>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</si>
  <si>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</si>
  <si>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</si>
  <si>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</si>
  <si>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</si>
  <si>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</si>
  <si>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</si>
  <si>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</si>
  <si>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</si>
  <si>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</si>
  <si>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</si>
  <si>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</si>
  <si>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</si>
  <si>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</si>
  <si>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</si>
  <si>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</si>
  <si>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</si>
  <si>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</si>
  <si>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</si>
  <si>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</si>
  <si>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</si>
  <si>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</si>
  <si>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</si>
  <si>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</si>
  <si>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</si>
  <si>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</si>
  <si>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</si>
  <si>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</si>
  <si>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</si>
  <si>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</si>
  <si>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</si>
  <si>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</si>
  <si>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</si>
  <si>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</si>
  <si>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</si>
  <si>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</si>
  <si>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</si>
  <si>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</si>
  <si>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</si>
  <si>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</si>
  <si>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</si>
  <si>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</si>
  <si>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</si>
  <si>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</si>
  <si>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</si>
  <si>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</si>
  <si>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</si>
  <si>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</si>
  <si>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</si>
  <si>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</si>
  <si>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</si>
  <si>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</si>
  <si>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</si>
  <si>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</si>
  <si>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</si>
  <si>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</si>
  <si>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</si>
  <si>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</si>
  <si>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</si>
  <si>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</si>
  <si>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</si>
  <si>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</si>
  <si>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</si>
  <si>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</si>
  <si>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</si>
  <si>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</si>
  <si>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</si>
  <si>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</si>
  <si>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</si>
  <si>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</si>
  <si>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</si>
  <si>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</si>
  <si>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</si>
  <si>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</si>
  <si>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</si>
  <si>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</si>
  <si>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</si>
  <si>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</si>
  <si>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</si>
  <si>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</si>
  <si>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</si>
  <si>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</si>
  <si>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</si>
  <si>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</si>
  <si>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</si>
  <si>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</si>
  <si>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</si>
  <si>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</si>
  <si>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</si>
  <si>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</si>
  <si>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</si>
  <si>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</si>
  <si>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</si>
  <si>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</si>
  <si>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</si>
  <si>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</si>
  <si>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</si>
  <si>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</si>
  <si>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</si>
  <si>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</si>
  <si>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</si>
  <si>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</si>
  <si>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</si>
  <si>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</si>
  <si>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</si>
  <si>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</si>
  <si>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</si>
  <si>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</si>
  <si>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</si>
  <si>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</si>
  <si>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</si>
  <si>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</si>
  <si>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</si>
  <si>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</si>
  <si>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</si>
  <si>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</si>
  <si>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</si>
  <si>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</si>
  <si>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</si>
  <si>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</si>
  <si>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</si>
  <si>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</si>
  <si>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</si>
  <si>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</si>
  <si>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</si>
  <si>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</si>
  <si>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</si>
  <si>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</si>
  <si>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</si>
  <si>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</si>
  <si>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</si>
  <si>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</si>
  <si>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</si>
  <si>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</si>
  <si>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</si>
  <si>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</si>
  <si>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</si>
  <si>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</si>
  <si>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</si>
  <si>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</si>
  <si>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</si>
  <si>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</si>
  <si>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</si>
  <si>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</si>
  <si>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</si>
  <si>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</si>
  <si>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</si>
  <si>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</si>
  <si>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</si>
  <si>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</si>
  <si>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</si>
  <si>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</si>
  <si>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</si>
  <si>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</si>
  <si>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</si>
  <si>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</si>
  <si>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</si>
  <si>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</si>
  <si>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</si>
  <si>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</si>
  <si>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</si>
  <si>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</si>
  <si>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</si>
  <si>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</si>
  <si>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</si>
  <si>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</si>
  <si>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</si>
  <si>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</si>
  <si>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</si>
  <si>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</si>
  <si>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</si>
  <si>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</si>
  <si>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</si>
  <si>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</si>
  <si>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</si>
  <si>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</si>
  <si>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</si>
  <si>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</si>
  <si>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</si>
  <si>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</si>
  <si>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</si>
  <si>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</si>
  <si>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</si>
  <si>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</si>
  <si>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</si>
  <si>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</si>
  <si>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</si>
  <si>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</si>
  <si>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</si>
  <si>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</si>
  <si>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</si>
  <si>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</si>
  <si>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</si>
  <si>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</si>
  <si>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</si>
  <si>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</si>
  <si>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</si>
  <si>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</si>
  <si>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</si>
  <si>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</si>
  <si>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</si>
  <si>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</si>
  <si>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</si>
  <si>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</si>
  <si>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</si>
  <si>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</si>
  <si>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</si>
  <si>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</si>
  <si>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</si>
  <si>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</si>
  <si>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</si>
  <si>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</si>
  <si>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</si>
  <si>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</si>
  <si>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</si>
  <si>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</si>
  <si>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</si>
  <si>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</si>
  <si>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</si>
  <si>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</si>
  <si>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</si>
  <si>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</si>
  <si>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</si>
  <si>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</si>
  <si>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</si>
  <si>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</si>
  <si>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</si>
  <si>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</si>
  <si>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</si>
  <si>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</si>
  <si>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</si>
  <si>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</si>
  <si>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</si>
  <si>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</si>
  <si>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</si>
  <si>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</si>
  <si>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</si>
  <si>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</si>
  <si>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</si>
  <si>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</si>
  <si>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</si>
  <si>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</si>
  <si>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</si>
  <si>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</si>
  <si>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</si>
  <si>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</si>
  <si>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</si>
  <si>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</si>
  <si>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</si>
  <si>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</si>
  <si>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</si>
  <si>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</si>
  <si>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</si>
  <si>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</si>
  <si>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</si>
  <si>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</si>
  <si>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</si>
  <si>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</si>
  <si>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</si>
  <si>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</si>
  <si>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</si>
  <si>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</si>
  <si>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</si>
  <si>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</si>
  <si>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</si>
  <si>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</si>
  <si>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</si>
  <si>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</si>
  <si>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</si>
  <si>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</si>
  <si>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</si>
  <si>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</si>
  <si>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</si>
  <si>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</si>
  <si>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</si>
  <si>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</si>
  <si>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</si>
  <si>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</si>
  <si>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</si>
  <si>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</si>
  <si>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</si>
  <si>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</si>
  <si>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</si>
  <si>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</si>
  <si>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</si>
  <si>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</si>
  <si>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</si>
  <si>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</si>
  <si>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</si>
  <si>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</si>
  <si>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</si>
  <si>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</si>
  <si>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</si>
  <si>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</si>
  <si>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</si>
  <si>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</si>
  <si>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</si>
  <si>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</si>
  <si>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</si>
  <si>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</si>
  <si>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</si>
  <si>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</si>
  <si>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</si>
  <si>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</si>
  <si>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</si>
  <si>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</si>
  <si>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</si>
  <si>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</si>
  <si>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</si>
  <si>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</si>
  <si>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</si>
  <si>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</si>
  <si>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</si>
  <si>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</si>
  <si>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</si>
  <si>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</si>
  <si>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</si>
  <si>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</si>
  <si>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</si>
  <si>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</si>
  <si>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</si>
  <si>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</si>
  <si>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</si>
  <si>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</si>
  <si>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</si>
  <si>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</si>
  <si>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</si>
  <si>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</si>
  <si>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</si>
  <si>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</si>
  <si>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</si>
  <si>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</si>
  <si>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</si>
  <si>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</si>
  <si>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</si>
  <si>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</si>
  <si>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</si>
  <si>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</si>
  <si>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</si>
  <si>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</si>
  <si>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</si>
  <si>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</si>
  <si>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</si>
  <si>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</si>
  <si>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</si>
  <si>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</si>
  <si>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</si>
  <si>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</si>
  <si>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</si>
  <si>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</si>
  <si>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</si>
  <si>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</si>
  <si>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</si>
  <si>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</si>
  <si>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</si>
  <si>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</si>
  <si>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</si>
  <si>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</si>
  <si>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</si>
  <si>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</si>
  <si>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</si>
  <si>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</si>
  <si>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</si>
  <si>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</si>
  <si>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</si>
  <si>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</si>
  <si>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</si>
  <si>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</si>
  <si>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</si>
  <si>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</si>
  <si>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</si>
  <si>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</si>
  <si>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</si>
  <si>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</si>
  <si>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</si>
  <si>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</si>
  <si>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</si>
  <si>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</si>
  <si>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</si>
  <si>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</si>
  <si>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</si>
  <si>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</si>
  <si>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</si>
  <si>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</si>
  <si>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</si>
  <si>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</si>
  <si>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</si>
  <si>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</si>
  <si>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</si>
  <si>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</si>
  <si>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</si>
  <si>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</si>
  <si>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</si>
  <si>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</si>
  <si>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</si>
  <si>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</si>
  <si>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</si>
  <si>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</si>
  <si>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</si>
  <si>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</si>
  <si>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</si>
  <si>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</si>
  <si>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</si>
  <si>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</si>
  <si>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</si>
  <si>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</si>
  <si>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</si>
  <si>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</si>
  <si>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</si>
  <si>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</si>
  <si>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</si>
  <si>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</si>
  <si>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</si>
  <si>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</si>
  <si>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</si>
  <si>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</si>
  <si>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</si>
  <si>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</si>
  <si>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</si>
  <si>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</si>
  <si>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</si>
  <si>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</si>
  <si>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</si>
  <si>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</si>
  <si>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</si>
  <si>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</si>
  <si>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</si>
  <si>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</si>
  <si>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</si>
  <si>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</si>
  <si>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</si>
  <si>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</si>
  <si>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</si>
  <si>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</si>
  <si>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</si>
  <si>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</si>
  <si>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</si>
  <si>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</si>
  <si>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</si>
  <si>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</si>
  <si>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</si>
  <si>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</si>
  <si>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</si>
  <si>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</si>
  <si>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</si>
  <si>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</si>
  <si>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</si>
  <si>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</si>
  <si>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</si>
  <si>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</si>
  <si>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</si>
  <si>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</si>
  <si>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</si>
  <si>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</si>
  <si>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</si>
  <si>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</si>
  <si>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</si>
  <si>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</si>
  <si>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</si>
  <si>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</si>
  <si>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</si>
  <si>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</si>
  <si>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</si>
  <si>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</si>
  <si>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</si>
  <si>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</si>
  <si>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</si>
  <si>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</si>
  <si>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</si>
  <si>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</si>
  <si>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</si>
  <si>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</si>
  <si>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</si>
  <si>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</si>
  <si>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</si>
  <si>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</si>
  <si>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</si>
  <si>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</si>
  <si>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</si>
  <si>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</si>
  <si>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</si>
  <si>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</si>
  <si>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</si>
  <si>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</si>
  <si>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</si>
  <si>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</si>
  <si>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</si>
  <si>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</si>
  <si>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</si>
  <si>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</si>
  <si>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</si>
  <si>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</si>
  <si>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</si>
  <si>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</si>
  <si>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</si>
  <si>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</si>
  <si>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</si>
  <si>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</si>
  <si>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</si>
  <si>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</si>
  <si>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</si>
  <si>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</si>
  <si>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</si>
  <si>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</si>
  <si>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</si>
  <si>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</si>
  <si>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</si>
  <si>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</si>
  <si>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</si>
  <si>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</si>
  <si>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</si>
  <si>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</si>
  <si>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</si>
  <si>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</si>
  <si>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</si>
  <si>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</si>
  <si>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</si>
  <si>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</si>
  <si>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</si>
  <si>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</si>
  <si>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</si>
  <si>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</si>
  <si>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</si>
  <si>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</si>
  <si>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</si>
  <si>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</si>
  <si>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</si>
  <si>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</si>
  <si>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</si>
  <si>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</si>
  <si>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</si>
  <si>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</si>
  <si>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</si>
  <si>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</si>
  <si>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</si>
  <si>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</si>
  <si>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</si>
  <si>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</si>
  <si>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</si>
  <si>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</si>
  <si>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</si>
  <si>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</si>
  <si>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</si>
  <si>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</si>
  <si>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</si>
  <si>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</si>
  <si>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</si>
  <si>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</si>
  <si>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</si>
  <si>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</si>
  <si>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</si>
  <si>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</si>
  <si>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</si>
  <si>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</si>
  <si>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</si>
  <si>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</si>
  <si>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</si>
  <si>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</si>
  <si>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</si>
  <si>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</si>
  <si>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</si>
  <si>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</si>
  <si>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</si>
  <si>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</si>
  <si>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</si>
  <si>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</si>
  <si>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</si>
  <si>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</si>
  <si>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</si>
  <si>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</si>
  <si>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</si>
  <si>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</si>
  <si>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</si>
  <si>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</si>
  <si>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</si>
  <si>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</si>
  <si>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</si>
  <si>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</si>
  <si>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</si>
  <si>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</si>
  <si>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</si>
  <si>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</si>
  <si>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</si>
  <si>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</si>
  <si>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</si>
  <si>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</si>
  <si>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</si>
  <si>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</si>
  <si>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</si>
  <si>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</si>
  <si>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</si>
  <si>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</si>
  <si>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</si>
  <si>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</si>
  <si>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</si>
  <si>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</si>
  <si>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</si>
  <si>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</si>
  <si>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</si>
  <si>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</si>
  <si>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</si>
  <si>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</si>
  <si>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</si>
  <si>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</si>
  <si>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</si>
  <si>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</si>
  <si>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</si>
  <si>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</si>
  <si>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</si>
  <si>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</si>
  <si>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</si>
  <si>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</si>
  <si>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</si>
  <si>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</si>
  <si>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</si>
  <si>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</si>
  <si>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</si>
  <si>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</si>
  <si>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</si>
  <si>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</si>
  <si>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</si>
  <si>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</si>
  <si>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</si>
  <si>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</si>
  <si>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</si>
  <si>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</si>
  <si>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</si>
  <si>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</si>
  <si>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</si>
  <si>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</si>
  <si>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</si>
  <si>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</si>
  <si>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</si>
  <si>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</si>
  <si>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</si>
  <si>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</si>
  <si>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</si>
  <si>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</si>
  <si>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</si>
  <si>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</si>
  <si>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</si>
  <si>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</si>
  <si>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</si>
  <si>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</si>
  <si>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</si>
  <si>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</si>
  <si>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</si>
  <si>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</si>
  <si>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</si>
  <si>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</si>
  <si>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</si>
  <si>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</si>
  <si>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</si>
  <si>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</si>
  <si>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</si>
  <si>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</si>
  <si>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</si>
  <si>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</si>
  <si>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</si>
  <si>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</si>
  <si>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</si>
  <si>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</si>
  <si>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</si>
  <si>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</si>
  <si>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</si>
  <si>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</si>
  <si>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</si>
  <si>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</si>
  <si>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</si>
  <si>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</si>
  <si>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</si>
  <si>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</si>
  <si>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</si>
  <si>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</si>
  <si>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</si>
  <si>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</si>
  <si>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</si>
  <si>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</si>
  <si>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</si>
  <si>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</si>
  <si>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</si>
  <si>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</si>
  <si>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</si>
  <si>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</si>
  <si>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</si>
  <si>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</si>
  <si>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</si>
  <si>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</si>
  <si>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</si>
  <si>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</si>
  <si>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</si>
  <si>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</si>
  <si>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</si>
  <si>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</si>
  <si>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</si>
  <si>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</si>
  <si>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</si>
  <si>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</si>
  <si>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</si>
  <si>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</si>
  <si>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</si>
  <si>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</si>
  <si>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</si>
  <si>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</si>
  <si>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</si>
  <si>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</si>
  <si>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</si>
  <si>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</si>
  <si>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</si>
  <si>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</si>
  <si>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</si>
  <si>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</si>
  <si>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</si>
  <si>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</si>
  <si>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</si>
  <si>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</si>
  <si>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</si>
  <si>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</si>
  <si>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</si>
  <si>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</si>
  <si>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</si>
  <si>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</si>
  <si>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</si>
  <si>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</si>
  <si>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</si>
  <si>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</si>
  <si>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</si>
  <si>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</si>
  <si>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</si>
  <si>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</si>
  <si>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</si>
  <si>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</si>
  <si>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</si>
  <si>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</si>
  <si>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</si>
  <si>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</si>
  <si>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</si>
  <si>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</si>
  <si>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</si>
  <si>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</si>
  <si>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</si>
  <si>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</si>
  <si>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</si>
  <si>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</si>
  <si>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</si>
  <si>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</si>
  <si>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</si>
  <si>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</si>
  <si>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</si>
  <si>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</si>
  <si>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</si>
  <si>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</si>
  <si>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</si>
  <si>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</si>
  <si>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</si>
  <si>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</si>
  <si>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</si>
  <si>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</si>
  <si>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</si>
  <si>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</si>
  <si>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</si>
  <si>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</si>
  <si>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</si>
  <si>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</si>
  <si>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</si>
  <si>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</si>
  <si>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</si>
  <si>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</si>
  <si>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</si>
  <si>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</si>
  <si>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</si>
  <si>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</si>
  <si>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</si>
  <si>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</si>
  <si>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</si>
  <si>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</si>
  <si>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</si>
  <si>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</si>
  <si>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</si>
  <si>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</si>
  <si>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</si>
  <si>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</si>
  <si>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</si>
  <si>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</si>
  <si>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</si>
  <si>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</si>
  <si>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</si>
  <si>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</si>
  <si>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</si>
  <si>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</si>
  <si>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</si>
  <si>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</si>
  <si>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</si>
  <si>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</si>
  <si>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</si>
  <si>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</si>
  <si>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</si>
  <si>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</si>
  <si>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</si>
  <si>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</si>
  <si>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</si>
  <si>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</si>
  <si>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</si>
  <si>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</si>
  <si>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</si>
  <si>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</si>
  <si>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</si>
  <si>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</si>
  <si>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</si>
  <si>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</si>
  <si>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</si>
  <si>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</si>
  <si>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</si>
  <si>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</si>
  <si>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</si>
  <si>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</si>
  <si>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</si>
  <si>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</si>
  <si>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</si>
  <si>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</si>
  <si>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</si>
  <si>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</si>
  <si>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</si>
  <si>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</si>
  <si>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</si>
  <si>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</si>
  <si>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</si>
  <si>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</si>
  <si>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</si>
  <si>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</si>
  <si>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</si>
  <si>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</si>
  <si>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</si>
  <si>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</si>
  <si>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</si>
  <si>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</si>
  <si>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</si>
  <si>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</si>
  <si>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</si>
  <si>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</si>
  <si>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</si>
  <si>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</si>
  <si>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</si>
  <si>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</si>
  <si>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</si>
  <si>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</si>
  <si>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</si>
  <si>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</si>
  <si>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</si>
  <si>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</si>
  <si>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</si>
  <si>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</si>
  <si>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</si>
  <si>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</si>
  <si>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</si>
  <si>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</si>
  <si>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</si>
  <si>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</si>
  <si>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</si>
  <si>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</si>
  <si>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</si>
  <si>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</si>
  <si>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</si>
  <si>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</si>
  <si>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</si>
  <si>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</si>
  <si>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</si>
  <si>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</si>
  <si>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</si>
  <si>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</si>
  <si>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</si>
  <si>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</si>
  <si>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</si>
  <si>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</si>
  <si>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</si>
  <si>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</si>
  <si>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</si>
  <si>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</si>
  <si>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</si>
  <si>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</si>
  <si>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</si>
  <si>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</si>
  <si>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</si>
  <si>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</si>
  <si>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</si>
  <si>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</si>
  <si>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</si>
  <si>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</si>
  <si>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</si>
  <si>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</si>
  <si>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</si>
  <si>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</si>
  <si>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</si>
  <si>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</si>
  <si>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</si>
  <si>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</si>
  <si>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</si>
  <si>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</si>
  <si>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</si>
  <si>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</si>
  <si>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</si>
  <si>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</si>
  <si>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</si>
  <si>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</si>
  <si>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</si>
  <si>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</si>
  <si>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</si>
  <si>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</si>
  <si>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</si>
  <si>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</si>
  <si>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</si>
  <si>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</si>
  <si>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</si>
  <si>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</si>
  <si>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</si>
  <si>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</si>
  <si>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</si>
  <si>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</si>
  <si>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</si>
  <si>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</si>
  <si>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</si>
  <si>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</si>
  <si>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</si>
  <si>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</si>
  <si>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</si>
  <si>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</si>
  <si>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</si>
  <si>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</si>
  <si>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</si>
  <si>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</si>
  <si>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</si>
  <si>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</si>
  <si>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</si>
  <si>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</si>
  <si>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</si>
  <si>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</si>
  <si>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</si>
  <si>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</si>
  <si>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</si>
  <si>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</si>
  <si>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</si>
  <si>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</si>
  <si>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</si>
  <si>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</si>
  <si>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</si>
  <si>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</si>
  <si>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</si>
  <si>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</si>
  <si>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</si>
  <si>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</si>
  <si>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</si>
  <si>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</si>
  <si>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</si>
  <si>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</si>
  <si>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</si>
  <si>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</si>
  <si>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</si>
  <si>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</si>
  <si>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</si>
  <si>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</si>
  <si>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</si>
  <si>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</si>
  <si>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</si>
  <si>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</si>
  <si>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</si>
  <si>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</si>
  <si>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</si>
  <si>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</si>
  <si>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</si>
  <si>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</si>
  <si>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</si>
  <si>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</si>
  <si>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</si>
  <si>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</si>
  <si>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</si>
  <si>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</si>
  <si>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</si>
  <si>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</si>
  <si>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</si>
  <si>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</si>
  <si>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</si>
  <si>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</si>
  <si>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</si>
  <si>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</si>
  <si>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</si>
  <si>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</si>
  <si>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</si>
  <si>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</si>
  <si>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</si>
  <si>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</si>
  <si>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</si>
  <si>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</si>
  <si>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</si>
  <si>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</si>
  <si>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</si>
  <si>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</si>
  <si>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</si>
  <si>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</si>
  <si>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</si>
  <si>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</si>
  <si>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</si>
  <si>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</si>
  <si>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</si>
  <si>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</si>
  <si>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</si>
  <si>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</si>
  <si>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</si>
  <si>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</si>
  <si>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</si>
  <si>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</si>
  <si>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</si>
  <si>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</si>
  <si>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</si>
  <si>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</si>
  <si>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</si>
  <si>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</si>
  <si>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</si>
  <si>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</si>
  <si>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</si>
  <si>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</si>
  <si>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</si>
  <si>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</si>
  <si>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</si>
  <si>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</si>
  <si>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</si>
  <si>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</si>
  <si>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</si>
  <si>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</si>
  <si>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</si>
  <si>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</si>
  <si>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</si>
  <si>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</si>
  <si>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</si>
  <si>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</si>
  <si>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</si>
  <si>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</si>
  <si>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</si>
  <si>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</si>
  <si>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</si>
  <si>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</si>
  <si>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</si>
  <si>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</si>
  <si>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</si>
  <si>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</si>
  <si>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</si>
  <si>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</si>
  <si>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</si>
  <si>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</si>
  <si>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</si>
  <si>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</si>
  <si>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</si>
  <si>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</si>
  <si>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</si>
  <si>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</si>
  <si>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</si>
  <si>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</si>
  <si>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</si>
  <si>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</si>
  <si>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</si>
  <si>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</si>
  <si>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</si>
  <si>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</si>
  <si>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</si>
  <si>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</si>
  <si>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</si>
  <si>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</si>
  <si>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</si>
  <si>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</si>
  <si>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</si>
  <si>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</si>
  <si>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</si>
  <si>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</si>
  <si>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</si>
  <si>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</si>
  <si>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</si>
  <si>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</si>
  <si>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</si>
  <si>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</si>
  <si>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</si>
  <si>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</si>
  <si>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</si>
  <si>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</si>
  <si>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</si>
  <si>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</si>
  <si>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</si>
  <si>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</si>
  <si>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</si>
  <si>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</si>
  <si>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</si>
  <si>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</si>
  <si>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</si>
  <si>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</si>
  <si>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</si>
  <si>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</si>
  <si>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</si>
  <si>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</si>
  <si>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</si>
  <si>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</si>
  <si>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</si>
  <si>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</si>
  <si>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</si>
  <si>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</si>
  <si>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</si>
  <si>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</si>
  <si>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</si>
  <si>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</si>
  <si>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</si>
  <si>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</si>
  <si>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</si>
  <si>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</si>
  <si>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</si>
  <si>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</si>
  <si>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</si>
  <si>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</si>
  <si>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</si>
  <si>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</si>
  <si>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</si>
  <si>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</si>
  <si>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</si>
  <si>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</si>
  <si>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</si>
  <si>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</si>
  <si>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</si>
  <si>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</si>
  <si>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</si>
  <si>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</si>
  <si>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</si>
  <si>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</si>
  <si>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</si>
  <si>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</si>
  <si>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</si>
  <si>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</si>
  <si>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</si>
  <si>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</si>
  <si>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</si>
  <si>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</si>
  <si>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</si>
  <si>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</si>
  <si>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</si>
  <si>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</si>
  <si>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</si>
  <si>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</si>
  <si>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</si>
  <si>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</si>
  <si>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</si>
  <si>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</si>
  <si>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</si>
  <si>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</si>
  <si>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</si>
  <si>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</si>
  <si>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</si>
  <si>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</si>
  <si>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</si>
  <si>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</si>
  <si>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</si>
  <si>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</si>
  <si>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</si>
  <si>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</si>
  <si>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</si>
  <si>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</si>
  <si>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</si>
  <si>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</si>
  <si>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</si>
  <si>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</si>
  <si>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</si>
  <si>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</si>
  <si>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</si>
  <si>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</si>
  <si>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</si>
  <si>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</si>
  <si>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</si>
  <si>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</si>
  <si>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</si>
  <si>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</si>
  <si>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</si>
  <si>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</si>
  <si>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</si>
  <si>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</si>
  <si>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</si>
  <si>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</si>
  <si>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</si>
  <si>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</si>
  <si>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</si>
  <si>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</si>
  <si>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</si>
  <si>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</si>
  <si>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</si>
  <si>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</si>
  <si>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</si>
  <si>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</si>
  <si>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</si>
  <si>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</si>
  <si>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</si>
  <si>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</si>
  <si>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</si>
  <si>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</si>
  <si>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</si>
  <si>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</si>
  <si>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</si>
  <si>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</si>
  <si>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</si>
  <si>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</si>
  <si>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</si>
  <si>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</si>
  <si>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</si>
  <si>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</si>
  <si>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</si>
  <si>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</si>
  <si>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</si>
  <si>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</si>
  <si>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</si>
  <si>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</si>
  <si>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</si>
  <si>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</si>
  <si>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</si>
  <si>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</si>
  <si>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</si>
  <si>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</si>
  <si>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</si>
  <si>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</si>
  <si>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</si>
  <si>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</si>
  <si>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</si>
  <si>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</si>
  <si>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</si>
  <si>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</si>
  <si>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</si>
  <si>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</si>
  <si>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</si>
  <si>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</si>
  <si>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</si>
  <si>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</si>
  <si>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</si>
  <si>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</si>
  <si>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</si>
  <si>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</si>
  <si>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</si>
  <si>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</si>
  <si>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</si>
  <si>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</si>
  <si>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</si>
  <si>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</si>
  <si>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</si>
  <si>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</si>
  <si>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</si>
  <si>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</si>
  <si>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</si>
  <si>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</si>
  <si>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</si>
  <si>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</si>
  <si>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</si>
  <si>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</si>
  <si>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</si>
  <si>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</si>
  <si>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</si>
  <si>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</si>
  <si>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</si>
  <si>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</si>
  <si>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</si>
  <si>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</si>
  <si>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</si>
  <si>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</si>
  <si>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</si>
  <si>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</si>
  <si>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</si>
  <si>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</si>
  <si>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</si>
  <si>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</si>
  <si>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</si>
  <si>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</si>
  <si>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</si>
  <si>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</si>
  <si>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</si>
  <si>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</si>
  <si>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</si>
  <si>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</si>
  <si>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</si>
  <si>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</si>
  <si>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</si>
  <si>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</si>
  <si>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</si>
  <si>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</si>
  <si>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</si>
  <si>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</si>
  <si>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</si>
  <si>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</si>
  <si>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</si>
  <si>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</si>
  <si>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</si>
  <si>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</si>
  <si>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</si>
  <si>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</si>
  <si>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</si>
  <si>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</si>
  <si>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</si>
  <si>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</si>
  <si>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</si>
  <si>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</si>
  <si>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</si>
  <si>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</si>
  <si>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</si>
  <si>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</si>
  <si>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</si>
  <si>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</si>
  <si>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</si>
  <si>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</si>
  <si>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</si>
  <si>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</si>
  <si>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</si>
  <si>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</si>
  <si>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</si>
  <si>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</si>
  <si>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</si>
  <si>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</si>
  <si>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</si>
  <si>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</si>
  <si>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</si>
  <si>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</si>
  <si>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</si>
  <si>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</si>
  <si>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</si>
  <si>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</si>
  <si>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</si>
  <si>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</si>
  <si>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</si>
  <si>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</si>
  <si>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</si>
  <si>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</si>
  <si>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</si>
  <si>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</si>
  <si>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</si>
  <si>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</si>
  <si>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</si>
  <si>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</si>
  <si>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</si>
  <si>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</si>
  <si>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</si>
  <si>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</si>
  <si>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</si>
  <si>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</si>
  <si>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</si>
  <si>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</si>
  <si>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</si>
  <si>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</si>
  <si>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</si>
  <si>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</si>
  <si>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</si>
  <si>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</si>
  <si>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</si>
  <si>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</si>
  <si>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</si>
  <si>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</si>
  <si>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</si>
  <si>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</si>
  <si>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</si>
  <si>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</si>
  <si>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</si>
  <si>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</si>
  <si>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</si>
  <si>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</si>
  <si>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</si>
  <si>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</si>
  <si>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</si>
  <si>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</si>
  <si>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</si>
  <si>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</si>
  <si>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</si>
  <si>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</si>
  <si>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</si>
  <si>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</si>
  <si>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</si>
  <si>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</si>
  <si>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</si>
  <si>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</si>
  <si>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</si>
  <si>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</si>
  <si>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</si>
  <si>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</si>
  <si>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</si>
  <si>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</si>
  <si>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</si>
  <si>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</si>
  <si>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</si>
  <si>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</si>
  <si>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</si>
  <si>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</si>
  <si>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</si>
  <si>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</si>
  <si>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</si>
  <si>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</si>
  <si>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</si>
  <si>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</si>
  <si>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</si>
  <si>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</si>
  <si>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</si>
  <si>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</si>
  <si>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</si>
  <si>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</si>
  <si>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</si>
  <si>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</si>
  <si>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</si>
  <si>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</si>
  <si>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</si>
  <si>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</si>
  <si>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</si>
  <si>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</si>
  <si>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</si>
  <si>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</si>
  <si>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</si>
  <si>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</si>
  <si>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</si>
  <si>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</si>
  <si>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</si>
  <si>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</si>
  <si>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</si>
  <si>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</si>
  <si>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</si>
  <si>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</si>
  <si>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</si>
  <si>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</si>
  <si>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</si>
  <si>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</si>
  <si>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</si>
  <si>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</si>
  <si>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</si>
  <si>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</si>
  <si>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</si>
  <si>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</si>
  <si>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</si>
  <si>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</si>
  <si>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</si>
  <si>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</si>
  <si>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</si>
  <si>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</si>
  <si>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</si>
  <si>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</si>
  <si>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</si>
  <si>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</si>
  <si>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</si>
  <si>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</si>
  <si>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</si>
  <si>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</si>
  <si>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</si>
  <si>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</si>
  <si>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</si>
  <si>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</si>
  <si>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</si>
  <si>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</si>
  <si>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</si>
  <si>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</si>
  <si>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</si>
  <si>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</si>
  <si>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</si>
  <si>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</si>
  <si>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</si>
  <si>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</si>
  <si>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</si>
  <si>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</si>
  <si>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</si>
  <si>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</si>
  <si>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</si>
  <si>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</si>
  <si>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</si>
  <si>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</si>
  <si>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</si>
  <si>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</si>
  <si>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</si>
  <si>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</si>
  <si>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</si>
  <si>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</si>
  <si>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</si>
  <si>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</si>
  <si>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</si>
  <si>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</si>
  <si>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</si>
  <si>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</si>
  <si>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</si>
  <si>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</si>
  <si>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</si>
  <si>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</si>
  <si>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</si>
  <si>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</si>
  <si>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</si>
  <si>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</si>
  <si>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</si>
  <si>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</si>
  <si>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</si>
  <si>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</si>
  <si>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</si>
  <si>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</si>
  <si>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</si>
  <si>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</si>
  <si>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</si>
  <si>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</si>
  <si>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</si>
  <si>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</si>
  <si>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</si>
  <si>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</si>
  <si>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</si>
  <si>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</si>
  <si>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</si>
  <si>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</si>
  <si>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</si>
  <si>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</si>
  <si>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</si>
  <si>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</si>
  <si>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</si>
  <si>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</si>
  <si>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</si>
  <si>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</si>
  <si>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</si>
  <si>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</si>
  <si>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</si>
  <si>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</si>
  <si>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</si>
  <si>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</si>
  <si>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</si>
  <si>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</si>
  <si>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</si>
  <si>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</si>
  <si>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</si>
  <si>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</si>
  <si>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</si>
  <si>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</si>
  <si>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</si>
  <si>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</si>
  <si>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</si>
  <si>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</si>
  <si>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</si>
  <si>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</si>
  <si>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</si>
  <si>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</si>
  <si>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</si>
  <si>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</si>
  <si>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</si>
  <si>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</si>
  <si>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</si>
  <si>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</si>
  <si>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</si>
  <si>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</si>
  <si>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</si>
  <si>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</si>
  <si>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</si>
  <si>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</si>
  <si>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</si>
  <si>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</si>
  <si>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</si>
  <si>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</si>
  <si>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</si>
  <si>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</si>
  <si>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</si>
  <si>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</si>
  <si>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</si>
  <si>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</si>
  <si>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</si>
  <si>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</si>
  <si>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</si>
  <si>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</si>
  <si>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</si>
  <si>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</si>
  <si>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</si>
  <si>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</si>
  <si>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</si>
  <si>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</si>
  <si>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</si>
  <si>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</si>
  <si>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</si>
  <si>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</si>
  <si>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</si>
  <si>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</si>
  <si>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</si>
  <si>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</si>
  <si>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</si>
  <si>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</si>
  <si>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</si>
  <si>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</si>
  <si>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</si>
  <si>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</si>
  <si>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</si>
  <si>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</si>
  <si>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</si>
  <si>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</si>
  <si>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</si>
  <si>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</si>
  <si>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</si>
  <si>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</si>
  <si>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</si>
  <si>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</si>
  <si>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</si>
  <si>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</si>
  <si>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</si>
  <si>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</si>
  <si>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</si>
  <si>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</si>
  <si>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</si>
  <si>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</si>
  <si>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</si>
  <si>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</si>
  <si>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</si>
  <si>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</si>
  <si>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</si>
  <si>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</si>
  <si>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</si>
  <si>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</si>
  <si>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</si>
  <si>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</si>
  <si>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</si>
  <si>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</si>
  <si>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</si>
  <si>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</si>
  <si>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</si>
  <si>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</si>
  <si>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</si>
  <si>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</si>
  <si>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</si>
  <si>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</si>
  <si>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</si>
  <si>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</si>
  <si>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</si>
  <si>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</si>
  <si>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</si>
  <si>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</si>
  <si>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</si>
  <si>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</si>
  <si>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</si>
  <si>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</si>
  <si>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</si>
  <si>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</si>
  <si>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</si>
  <si>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</si>
  <si>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</si>
  <si>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</si>
  <si>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</si>
  <si>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</si>
  <si>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</si>
  <si>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</si>
  <si>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</si>
  <si>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</si>
  <si>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</si>
  <si>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</si>
  <si>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</si>
  <si>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</si>
  <si>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</si>
  <si>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</si>
  <si>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</si>
  <si>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</si>
  <si>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</si>
  <si>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</si>
  <si>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</si>
  <si>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</si>
  <si>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</si>
  <si>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</si>
  <si>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</si>
  <si>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</si>
  <si>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</si>
  <si>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</si>
  <si>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</si>
  <si>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</si>
  <si>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</si>
  <si>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</si>
  <si>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</si>
  <si>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</si>
  <si>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</si>
  <si>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</si>
  <si>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</si>
  <si>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</si>
  <si>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</si>
  <si>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</si>
  <si>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</si>
  <si>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</si>
  <si>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</si>
  <si>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</si>
  <si>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</si>
  <si>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</si>
  <si>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</si>
  <si>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</si>
  <si>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</si>
  <si>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</si>
  <si>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</si>
  <si>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</si>
  <si>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</si>
  <si>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</si>
  <si>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</si>
  <si>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</si>
  <si>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</si>
  <si>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</si>
  <si>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</si>
  <si>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</si>
  <si>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</si>
  <si>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</si>
  <si>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</si>
  <si>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</si>
  <si>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</si>
  <si>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</si>
  <si>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</si>
  <si>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</si>
  <si>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</si>
  <si>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</si>
  <si>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</si>
  <si>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</si>
  <si>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</si>
  <si>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</si>
  <si>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</si>
  <si>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</si>
  <si>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</si>
  <si>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</si>
  <si>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</si>
  <si>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</si>
  <si>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</si>
  <si>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</si>
  <si>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</si>
  <si>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</si>
  <si>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</si>
  <si>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</si>
  <si>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</si>
  <si>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</si>
  <si>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</si>
  <si>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</si>
  <si>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</si>
  <si>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</si>
  <si>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</si>
  <si>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</si>
  <si>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</si>
  <si>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</si>
  <si>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</si>
  <si>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</si>
  <si>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</si>
  <si>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</si>
  <si>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</si>
  <si>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</si>
  <si>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</si>
  <si>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</si>
  <si>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</si>
  <si>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</si>
  <si>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</si>
  <si>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</si>
  <si>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</si>
  <si>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</si>
  <si>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</si>
  <si>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</si>
  <si>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</si>
  <si>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</si>
  <si>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</si>
  <si>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</si>
  <si>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</si>
  <si>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</si>
  <si>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</si>
  <si>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</si>
  <si>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</si>
  <si>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</si>
  <si>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</si>
  <si>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</si>
  <si>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</si>
  <si>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</si>
  <si>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</si>
  <si>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</si>
  <si>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</si>
  <si>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</si>
  <si>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</si>
  <si>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</si>
  <si>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</si>
  <si>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</si>
  <si>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</si>
  <si>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</si>
  <si>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</si>
  <si>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</si>
  <si>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</si>
  <si>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</si>
  <si>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</si>
  <si>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</si>
  <si>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</si>
  <si>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</si>
  <si>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</si>
  <si>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</si>
  <si>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</si>
  <si>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</si>
  <si>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</si>
  <si>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</si>
  <si>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</si>
  <si>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</si>
  <si>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</si>
  <si>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</si>
  <si>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</si>
  <si>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</si>
  <si>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</si>
  <si>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</si>
  <si>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</si>
  <si>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</si>
  <si>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</si>
  <si>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</si>
  <si>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</si>
  <si>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</si>
  <si>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</si>
  <si>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</si>
  <si>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</si>
  <si>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</si>
  <si>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</si>
  <si>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</si>
  <si>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</si>
  <si>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</si>
  <si>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</si>
  <si>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</si>
  <si>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</si>
  <si>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</si>
  <si>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</si>
  <si>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</si>
  <si>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</si>
  <si>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</si>
  <si>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</si>
  <si>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</si>
  <si>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</si>
  <si>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</si>
  <si>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</si>
  <si>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</si>
  <si>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</si>
  <si>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</si>
  <si>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</si>
  <si>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</si>
  <si>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</si>
  <si>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</si>
  <si>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</si>
  <si>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</si>
  <si>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</si>
  <si>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</si>
  <si>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</si>
  <si>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</si>
  <si>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</si>
  <si>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</si>
  <si>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</si>
  <si>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</si>
  <si>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</si>
  <si>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</si>
  <si>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</si>
  <si>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</si>
  <si>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</si>
  <si>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</si>
  <si>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</si>
  <si>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</si>
  <si>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</si>
  <si>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</si>
  <si>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</si>
  <si>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</si>
  <si>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</si>
  <si>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</si>
  <si>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</si>
  <si>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</si>
  <si>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</si>
  <si>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</si>
  <si>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</si>
  <si>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</si>
  <si>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</si>
  <si>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</si>
  <si>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</si>
  <si>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</si>
  <si>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</si>
  <si>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</si>
  <si>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</si>
  <si>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</si>
  <si>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</si>
  <si>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</si>
  <si>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</si>
  <si>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</si>
  <si>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</si>
  <si>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</si>
  <si>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</si>
  <si>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</si>
  <si>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</si>
  <si>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</si>
  <si>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</si>
  <si>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</si>
  <si>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</si>
  <si>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</si>
  <si>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</si>
  <si>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</si>
  <si>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</si>
  <si>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</si>
  <si>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</si>
  <si>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</si>
  <si>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</si>
  <si>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</si>
  <si>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</si>
  <si>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</si>
  <si>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</si>
  <si>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</si>
  <si>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</si>
  <si>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</si>
  <si>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</si>
  <si>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</si>
  <si>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</si>
  <si>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</si>
  <si>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</si>
  <si>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</si>
  <si>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</si>
  <si>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</si>
  <si>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</si>
  <si>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</si>
  <si>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</si>
  <si>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</si>
  <si>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</si>
  <si>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</si>
  <si>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</si>
  <si>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</si>
  <si>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</si>
  <si>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</si>
  <si>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</si>
  <si>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</si>
  <si>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</si>
  <si>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</si>
  <si>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</si>
  <si>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</si>
  <si>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</si>
  <si>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</si>
  <si>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</si>
  <si>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</si>
  <si>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</si>
  <si>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</si>
  <si>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</si>
  <si>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</si>
  <si>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</si>
  <si>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</si>
  <si>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</si>
  <si>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</si>
  <si>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</si>
  <si>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</si>
  <si>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</si>
  <si>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</si>
  <si>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</si>
  <si>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</si>
  <si>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</si>
  <si>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</si>
  <si>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</si>
  <si>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</si>
  <si>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</si>
  <si>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</si>
  <si>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</si>
  <si>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</si>
  <si>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</si>
  <si>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</si>
  <si>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</si>
  <si>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</si>
  <si>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</si>
  <si>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</si>
  <si>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</si>
  <si>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</si>
  <si>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</si>
  <si>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</si>
  <si>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</si>
  <si>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</si>
  <si>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</si>
  <si>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</si>
  <si>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</si>
  <si>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</si>
  <si>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</si>
  <si>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</si>
  <si>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</si>
  <si>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</si>
  <si>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</si>
  <si>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</si>
  <si>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</si>
  <si>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</si>
  <si>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</si>
  <si>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</si>
  <si>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</si>
  <si>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</si>
  <si>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</si>
  <si>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</si>
  <si>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</si>
  <si>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</si>
  <si>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</si>
  <si>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</si>
  <si>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</si>
  <si>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</si>
  <si>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</si>
  <si>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</si>
  <si>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</si>
  <si>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</si>
  <si>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</si>
  <si>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</si>
  <si>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</si>
  <si>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</si>
  <si>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</si>
  <si>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</si>
  <si>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</si>
  <si>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</si>
  <si>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</si>
  <si>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</si>
  <si>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</si>
  <si>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</si>
  <si>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</si>
  <si>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</si>
  <si>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</si>
  <si>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</si>
  <si>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</si>
  <si>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</si>
  <si>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</si>
  <si>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</si>
  <si>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</si>
  <si>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</si>
  <si>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</si>
  <si>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</si>
  <si>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</si>
  <si>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</si>
  <si>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</si>
  <si>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</si>
  <si>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</si>
  <si>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</si>
  <si>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</si>
  <si>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</si>
  <si>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</si>
  <si>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</si>
  <si>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</si>
  <si>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</si>
  <si>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</si>
  <si>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</si>
  <si>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</si>
  <si>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</si>
  <si>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</si>
  <si>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</si>
  <si>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</si>
  <si>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</si>
  <si>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</si>
  <si>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</si>
  <si>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</si>
  <si>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</si>
  <si>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</si>
  <si>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</si>
  <si>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</si>
  <si>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</si>
  <si>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</si>
  <si>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</si>
  <si>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</si>
  <si>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</si>
  <si>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</si>
  <si>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</si>
  <si>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</si>
  <si>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</si>
  <si>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</si>
  <si>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</si>
  <si>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</si>
  <si>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</si>
  <si>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</si>
  <si>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</si>
  <si>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</si>
  <si>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</si>
  <si>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</si>
  <si>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</si>
  <si>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</si>
  <si>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</si>
  <si>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</si>
  <si>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</si>
  <si>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</si>
  <si>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</si>
  <si>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</si>
  <si>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</si>
  <si>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</si>
  <si>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</si>
  <si>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</si>
  <si>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</si>
  <si>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</si>
  <si>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</si>
  <si>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</si>
  <si>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</si>
  <si>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</si>
  <si>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</si>
  <si>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</si>
  <si>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</si>
  <si>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</si>
  <si>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</si>
  <si>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</si>
  <si>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</si>
  <si>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</si>
  <si>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</si>
  <si>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</si>
  <si>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</si>
  <si>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</si>
  <si>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</si>
  <si>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</si>
  <si>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</si>
  <si>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</si>
  <si>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</si>
  <si>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</si>
  <si>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</si>
  <si>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</si>
  <si>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</si>
  <si>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</si>
  <si>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</si>
  <si>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</si>
  <si>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</si>
  <si>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</si>
  <si>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</si>
  <si>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</si>
  <si>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</si>
  <si>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</si>
  <si>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</si>
  <si>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</si>
  <si>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</si>
  <si>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</si>
  <si>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</si>
  <si>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</si>
  <si>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</si>
  <si>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</si>
  <si>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</si>
  <si>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</si>
  <si>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</si>
  <si>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</si>
  <si>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</si>
  <si>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</si>
  <si>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</si>
  <si>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</si>
  <si>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</si>
  <si>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</si>
  <si>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</si>
  <si>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</si>
  <si>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</si>
  <si>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</si>
  <si>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</si>
  <si>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</si>
  <si>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</si>
  <si>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</si>
  <si>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</si>
  <si>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</si>
  <si>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</si>
  <si>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</si>
  <si>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</si>
  <si>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</si>
  <si>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</si>
  <si>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</si>
  <si>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</si>
  <si>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</si>
  <si>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</si>
  <si>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</si>
  <si>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</si>
  <si>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</si>
  <si>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</si>
  <si>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</si>
  <si>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</si>
  <si>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</si>
  <si>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</si>
  <si>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</si>
  <si>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</si>
  <si>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</si>
  <si>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</si>
  <si>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</si>
  <si>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</si>
  <si>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</si>
  <si>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</si>
  <si>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</si>
  <si>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</si>
  <si>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</si>
  <si>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</si>
  <si>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</si>
  <si>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</si>
  <si>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</si>
  <si>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</si>
  <si>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</si>
  <si>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</si>
  <si>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</si>
  <si>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</si>
  <si>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</si>
  <si>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</si>
  <si>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</si>
  <si>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</si>
  <si>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</si>
  <si>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</si>
  <si>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</si>
  <si>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</si>
  <si>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</si>
  <si>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</si>
  <si>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</si>
  <si>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</si>
  <si>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</si>
  <si>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</si>
  <si>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</si>
  <si>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</si>
  <si>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</si>
  <si>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</si>
  <si>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</si>
  <si>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</si>
  <si>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</si>
  <si>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</si>
  <si>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</si>
  <si>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</si>
  <si>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</si>
  <si>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</si>
  <si>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</si>
  <si>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</si>
  <si>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</si>
  <si>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</si>
  <si>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</si>
  <si>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</si>
  <si>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</si>
  <si>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</si>
  <si>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</si>
  <si>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</si>
  <si>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</si>
  <si>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</si>
  <si>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</si>
  <si>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</si>
  <si>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</si>
  <si>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</si>
  <si>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</si>
  <si>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</si>
  <si>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</si>
  <si>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</si>
  <si>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</si>
  <si>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</si>
  <si>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</si>
  <si>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</si>
  <si>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</si>
  <si>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</si>
  <si>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</si>
  <si>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</si>
  <si>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</si>
  <si>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</si>
  <si>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</si>
  <si>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</si>
  <si>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</si>
  <si>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</si>
  <si>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</si>
  <si>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</si>
  <si>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</si>
  <si>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</si>
  <si>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</si>
  <si>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</si>
  <si>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</si>
  <si>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</si>
  <si>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</si>
  <si>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</si>
  <si>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</si>
  <si>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</si>
  <si>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</si>
  <si>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</si>
  <si>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</si>
  <si>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</si>
  <si>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</si>
  <si>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</si>
  <si>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</si>
  <si>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</si>
  <si>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</si>
  <si>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</si>
  <si>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</si>
  <si>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</si>
  <si>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</si>
  <si>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</si>
  <si>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</si>
  <si>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</si>
  <si>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</si>
  <si>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</si>
  <si>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</si>
  <si>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</si>
  <si>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</si>
  <si>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</si>
  <si>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</si>
  <si>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</si>
  <si>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</si>
  <si>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</si>
  <si>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</si>
  <si>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</si>
  <si>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</si>
  <si>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</si>
  <si>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</si>
  <si>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</si>
  <si>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</si>
  <si>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</si>
  <si>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</si>
  <si>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</si>
  <si>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</si>
  <si>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</si>
  <si>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</si>
  <si>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</si>
  <si>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</si>
  <si>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</si>
  <si>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</si>
  <si>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</si>
  <si>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</si>
  <si>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</si>
  <si>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</si>
  <si>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</si>
  <si>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</si>
  <si>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</si>
  <si>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</si>
  <si>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</si>
  <si>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</si>
  <si>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</si>
  <si>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</si>
  <si>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</si>
  <si>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</si>
  <si>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</si>
  <si>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</si>
  <si>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</si>
  <si>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</si>
  <si>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</si>
  <si>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</si>
  <si>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</si>
  <si>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</si>
  <si>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</si>
  <si>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</si>
  <si>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</si>
  <si>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</si>
  <si>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</si>
  <si>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</si>
  <si>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</si>
  <si>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</si>
  <si>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</si>
  <si>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</si>
  <si>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</si>
  <si>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</si>
  <si>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</si>
  <si>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</si>
  <si>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</si>
  <si>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</si>
  <si>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</si>
  <si>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</si>
  <si>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</si>
  <si>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</si>
  <si>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</si>
  <si>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</si>
  <si>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</si>
  <si>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</si>
  <si>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</si>
  <si>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</si>
  <si>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</si>
  <si>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</si>
  <si>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</si>
  <si>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</si>
  <si>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</si>
  <si>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</si>
  <si>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</si>
  <si>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</si>
  <si>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</si>
  <si>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</si>
  <si>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</si>
  <si>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</si>
  <si>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</si>
  <si>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</si>
  <si>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</si>
  <si>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</si>
  <si>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</si>
  <si>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</si>
  <si>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</si>
  <si>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</si>
  <si>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</si>
  <si>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</si>
  <si>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</si>
  <si>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</si>
  <si>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</si>
  <si>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</si>
  <si>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</si>
  <si>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</si>
  <si>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</si>
  <si>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</si>
  <si>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</si>
  <si>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</si>
  <si>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</si>
  <si>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</si>
  <si>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</si>
  <si>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</si>
  <si>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</si>
  <si>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</si>
  <si>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</si>
  <si>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</si>
  <si>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</si>
  <si>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</si>
  <si>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</si>
  <si>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</si>
  <si>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</si>
  <si>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</si>
  <si>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</si>
  <si>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</si>
  <si>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</si>
  <si>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</si>
  <si>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</si>
  <si>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</si>
  <si>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</si>
  <si>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</si>
  <si>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</si>
  <si>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</si>
  <si>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</si>
  <si>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</si>
  <si>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</si>
  <si>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</si>
  <si>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</si>
  <si>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</si>
  <si>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</si>
  <si>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</si>
  <si>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</si>
  <si>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</si>
  <si>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</si>
  <si>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</si>
  <si>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</si>
  <si>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</si>
  <si>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</si>
  <si>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</si>
  <si>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</si>
  <si>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</si>
  <si>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</si>
  <si>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</si>
  <si>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</si>
  <si>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</si>
  <si>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</si>
  <si>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</si>
  <si>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</si>
  <si>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</si>
  <si>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</si>
  <si>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</si>
  <si>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</si>
  <si>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</si>
  <si>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</si>
  <si>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</si>
  <si>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</si>
  <si>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</si>
  <si>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</si>
  <si>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</si>
  <si>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</si>
  <si>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</si>
  <si>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</si>
  <si>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</si>
  <si>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</si>
  <si>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</si>
  <si>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</si>
  <si>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</si>
  <si>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</si>
  <si>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</si>
  <si>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</si>
  <si>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</si>
  <si>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</si>
  <si>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</si>
  <si>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</si>
  <si>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</si>
  <si>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</si>
  <si>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</si>
  <si>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</si>
  <si>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</si>
  <si>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</si>
  <si>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</si>
  <si>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</si>
  <si>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</si>
  <si>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</si>
  <si>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</si>
  <si>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</si>
  <si>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</si>
  <si>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</si>
  <si>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</si>
  <si>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</si>
  <si>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</si>
  <si>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</si>
  <si>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</si>
  <si>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</si>
  <si>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</si>
  <si>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</si>
  <si>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</si>
  <si>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</si>
  <si>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</si>
  <si>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</si>
  <si>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</si>
  <si>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</si>
  <si>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</si>
  <si>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</si>
  <si>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</si>
  <si>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</si>
  <si>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</si>
  <si>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</si>
  <si>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</si>
  <si>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</si>
  <si>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</si>
  <si>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</si>
  <si>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</si>
  <si>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</si>
  <si>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</si>
  <si>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</si>
  <si>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</si>
  <si>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</si>
  <si>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</si>
  <si>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</si>
  <si>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</si>
  <si>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</si>
  <si>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</si>
  <si>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</si>
  <si>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</si>
  <si>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</si>
  <si>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</si>
  <si>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</si>
  <si>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</si>
  <si>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</si>
  <si>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</si>
  <si>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</si>
  <si>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</si>
  <si>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</si>
  <si>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</si>
  <si>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</si>
  <si>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</si>
  <si>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</si>
  <si>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</si>
  <si>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</si>
  <si>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</si>
  <si>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</si>
  <si>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</si>
  <si>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</si>
  <si>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</si>
  <si>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</si>
  <si>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</si>
  <si>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</si>
  <si>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</si>
  <si>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</si>
  <si>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</si>
  <si>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</si>
  <si>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</si>
  <si>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</si>
  <si>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</si>
  <si>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</si>
  <si>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</si>
  <si>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</si>
  <si>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</si>
  <si>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</si>
  <si>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</si>
  <si>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</si>
  <si>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</si>
  <si>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</si>
  <si>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</si>
  <si>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</si>
  <si>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</si>
  <si>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</si>
  <si>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</si>
  <si>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</si>
  <si>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</si>
  <si>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</si>
  <si>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</si>
  <si>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</si>
  <si>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</si>
  <si>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</si>
  <si>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</si>
  <si>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</si>
  <si>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</si>
  <si>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</si>
  <si>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</si>
  <si>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</si>
  <si>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</si>
  <si>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</si>
  <si>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</si>
  <si>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</si>
  <si>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</si>
  <si>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</si>
  <si>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</si>
  <si>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</si>
  <si>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</si>
  <si>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</si>
  <si>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</si>
  <si>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</si>
  <si>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</si>
  <si>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</si>
  <si>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</si>
  <si>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</si>
  <si>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</si>
  <si>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</si>
  <si>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</si>
  <si>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</si>
  <si>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</si>
  <si>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</si>
  <si>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</si>
  <si>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</si>
  <si>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</si>
  <si>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</si>
  <si>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</si>
  <si>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</si>
  <si>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</si>
  <si>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</si>
  <si>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</si>
  <si>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</si>
  <si>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</si>
  <si>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</si>
  <si>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</si>
  <si>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</si>
  <si>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</si>
  <si>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</si>
  <si>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</si>
  <si>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</si>
  <si>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</si>
  <si>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</si>
  <si>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</si>
  <si>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</si>
  <si>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</si>
  <si>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</si>
  <si>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</si>
  <si>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</si>
  <si>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</si>
  <si>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</si>
  <si>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</si>
  <si>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</si>
  <si>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</si>
  <si>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</si>
  <si>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</si>
  <si>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</si>
  <si>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</si>
  <si>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</si>
  <si>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</si>
  <si>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</si>
  <si>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</si>
  <si>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</si>
  <si>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</si>
  <si>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</si>
  <si>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</si>
  <si>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</si>
  <si>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</si>
  <si>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</si>
  <si>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</si>
  <si>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</si>
  <si>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</si>
  <si>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</si>
  <si>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</si>
  <si>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</si>
  <si>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</si>
  <si>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</si>
  <si>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</si>
  <si>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</si>
  <si>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</si>
  <si>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</si>
  <si>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</si>
  <si>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</si>
  <si>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</si>
  <si>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</si>
  <si>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</si>
  <si>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</si>
  <si>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</si>
  <si>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</si>
  <si>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</si>
  <si>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</si>
  <si>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</si>
  <si>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</si>
  <si>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</si>
  <si>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</si>
  <si>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</si>
  <si>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</si>
  <si>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</si>
  <si>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</si>
  <si>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</si>
  <si>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</si>
  <si>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</si>
  <si>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</si>
  <si>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</si>
  <si>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</si>
  <si>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</si>
  <si>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</si>
  <si>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</si>
  <si>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</si>
  <si>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</si>
  <si>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</si>
  <si>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</si>
  <si>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</si>
  <si>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</si>
  <si>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</si>
  <si>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</si>
  <si>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</si>
  <si>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</si>
  <si>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</si>
  <si>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</si>
  <si>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</si>
  <si>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</si>
  <si>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</si>
  <si>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</si>
  <si>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</si>
  <si>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</si>
  <si>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</si>
  <si>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</si>
  <si>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</si>
  <si>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</si>
  <si>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</si>
  <si>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</si>
  <si>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</si>
  <si>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</si>
  <si>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</si>
  <si>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</si>
  <si>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</si>
  <si>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</si>
  <si>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</si>
  <si>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</si>
  <si>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</si>
  <si>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</si>
  <si>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</si>
  <si>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</si>
  <si>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</si>
  <si>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</si>
  <si>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</si>
  <si>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</si>
  <si>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</si>
  <si>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</si>
  <si>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</si>
  <si>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</si>
  <si>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</si>
  <si>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</si>
  <si>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</si>
  <si>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</si>
  <si>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</si>
  <si>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</si>
  <si>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</si>
  <si>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</si>
  <si>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</si>
  <si>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</si>
  <si>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</si>
  <si>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</si>
  <si>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</si>
  <si>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</si>
  <si>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</si>
  <si>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</si>
  <si>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</si>
  <si>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</si>
  <si>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</si>
  <si>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</si>
  <si>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</si>
  <si>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</si>
  <si>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</si>
  <si>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</si>
  <si>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</si>
  <si>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</si>
  <si>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</si>
  <si>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</si>
  <si>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</si>
  <si>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</si>
  <si>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</si>
  <si>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</si>
  <si>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</si>
  <si>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</si>
  <si>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</si>
  <si>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</si>
  <si>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</si>
  <si>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</si>
  <si>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</si>
  <si>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</si>
  <si>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</si>
  <si>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</si>
  <si>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</si>
  <si>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</si>
  <si>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</si>
  <si>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</si>
  <si>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</si>
  <si>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</si>
  <si>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</si>
  <si>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</si>
  <si>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</si>
  <si>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</si>
  <si>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</si>
  <si>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</si>
  <si>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</si>
  <si>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</si>
  <si>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</si>
  <si>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</si>
  <si>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</si>
  <si>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</si>
  <si>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</si>
  <si>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</si>
  <si>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</si>
  <si>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</si>
  <si>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</si>
  <si>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</si>
  <si>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</si>
  <si>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</si>
  <si>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</si>
  <si>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</si>
  <si>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</si>
  <si>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</si>
  <si>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</si>
  <si>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</si>
  <si>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</si>
  <si>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</si>
  <si>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</si>
  <si>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</si>
  <si>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</si>
  <si>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</si>
  <si>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</si>
  <si>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</si>
  <si>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</si>
  <si>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</si>
  <si>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</si>
  <si>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</si>
  <si>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</si>
  <si>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</si>
  <si>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</si>
  <si>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</si>
  <si>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</si>
  <si>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</si>
  <si>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</si>
  <si>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</si>
  <si>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</si>
  <si>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</si>
  <si>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</si>
  <si>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</si>
  <si>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</si>
  <si>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</si>
  <si>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</si>
  <si>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</si>
  <si>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</si>
  <si>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</si>
  <si>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</si>
  <si>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</si>
  <si>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</si>
  <si>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</si>
  <si>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</si>
  <si>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</si>
  <si>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</si>
  <si>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</si>
  <si>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</si>
  <si>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</si>
  <si>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</si>
  <si>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</si>
  <si>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</si>
  <si>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</si>
  <si>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</si>
  <si>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</si>
  <si>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</si>
  <si>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</si>
  <si>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</si>
  <si>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</si>
  <si>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</si>
  <si>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</si>
  <si>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</si>
  <si>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</si>
  <si>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</si>
  <si>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</si>
  <si>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</si>
  <si>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</si>
  <si>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</si>
  <si>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</si>
  <si>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</si>
  <si>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</si>
  <si>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</si>
  <si>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</si>
  <si>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</si>
  <si>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</si>
  <si>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</si>
  <si>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</si>
  <si>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</si>
  <si>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</si>
  <si>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</si>
  <si>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</si>
  <si>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</si>
  <si>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</si>
  <si>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</si>
  <si>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</si>
  <si>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</si>
  <si>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</si>
  <si>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</si>
  <si>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</si>
  <si>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</si>
  <si>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</si>
  <si>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</si>
  <si>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</si>
  <si>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</si>
  <si>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</si>
  <si>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</si>
  <si>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</si>
  <si>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</si>
  <si>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</si>
  <si>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</si>
  <si>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</si>
  <si>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</si>
  <si>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</si>
  <si>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</si>
  <si>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</si>
  <si>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</si>
  <si>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</si>
  <si>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</si>
  <si>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</si>
  <si>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</si>
  <si>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</si>
  <si>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</si>
  <si>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</si>
  <si>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</si>
  <si>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</si>
  <si>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</si>
  <si>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</si>
  <si>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</si>
  <si>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</si>
  <si>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</si>
  <si>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</si>
  <si>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</si>
  <si>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</si>
  <si>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</si>
  <si>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</si>
  <si>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</si>
  <si>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</si>
  <si>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</si>
  <si>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</si>
  <si>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</si>
  <si>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</si>
  <si>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</si>
  <si>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</si>
  <si>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</si>
  <si>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</si>
  <si>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</si>
  <si>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</si>
  <si>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</si>
  <si>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</si>
  <si>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</si>
  <si>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</si>
  <si>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</si>
  <si>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</si>
  <si>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</si>
  <si>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</si>
  <si>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</si>
  <si>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</si>
  <si>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</si>
  <si>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</si>
  <si>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</si>
  <si>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</si>
  <si>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</si>
  <si>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</si>
  <si>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</si>
  <si>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</si>
  <si>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</si>
  <si>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</si>
  <si>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</si>
  <si>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</si>
  <si>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</si>
  <si>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</si>
  <si>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</si>
  <si>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</si>
  <si>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</si>
  <si>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</si>
  <si>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</si>
  <si>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</si>
  <si>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</si>
  <si>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</si>
  <si>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</si>
  <si>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</si>
  <si>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</si>
  <si>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</si>
  <si>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</si>
  <si>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</si>
  <si>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</si>
  <si>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</si>
  <si>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</si>
  <si>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</si>
  <si>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</si>
  <si>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</si>
  <si>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</si>
  <si>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</si>
  <si>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</si>
  <si>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</si>
  <si>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</si>
  <si>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</si>
  <si>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</si>
  <si>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</si>
  <si>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</si>
  <si>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</si>
  <si>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</si>
  <si>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</si>
  <si>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</si>
  <si>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</si>
  <si>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</si>
  <si>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</si>
  <si>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</si>
  <si>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</si>
  <si>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</si>
  <si>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</si>
  <si>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</si>
  <si>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</si>
  <si>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</si>
  <si>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</si>
  <si>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</si>
  <si>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</si>
  <si>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</si>
  <si>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</si>
  <si>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</si>
  <si>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</si>
  <si>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</si>
  <si>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</si>
  <si>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</si>
  <si>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</si>
  <si>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</si>
  <si>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</si>
  <si>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</si>
  <si>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</si>
  <si>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</si>
  <si>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</si>
  <si>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</si>
  <si>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</si>
  <si>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</si>
  <si>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</si>
  <si>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</si>
  <si>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</si>
  <si>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</si>
  <si>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</si>
  <si>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</si>
  <si>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</si>
  <si>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</si>
  <si>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</si>
  <si>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</si>
  <si>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</si>
  <si>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</si>
  <si>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</si>
  <si>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</si>
  <si>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</si>
  <si>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</si>
  <si>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</si>
  <si>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</si>
  <si>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</si>
  <si>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</si>
  <si>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</si>
  <si>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</si>
  <si>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</si>
  <si>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</si>
  <si>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</si>
  <si>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</si>
  <si>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</si>
  <si>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</si>
  <si>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</si>
  <si>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</si>
  <si>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</si>
  <si>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</si>
  <si>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</si>
  <si>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</si>
  <si>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</si>
  <si>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</si>
  <si>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</si>
  <si>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</si>
  <si>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</si>
  <si>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</si>
  <si>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</si>
  <si>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</si>
  <si>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</si>
  <si>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</si>
  <si>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</si>
  <si>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</si>
  <si>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</si>
  <si>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</si>
  <si>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</si>
  <si>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</si>
  <si>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</si>
  <si>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</si>
  <si>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</si>
  <si>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</si>
  <si>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</si>
  <si>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</si>
  <si>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</si>
  <si>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</si>
  <si>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</si>
  <si>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</si>
  <si>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</si>
  <si>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</si>
  <si>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</si>
  <si>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</si>
  <si>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</si>
  <si>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</si>
  <si>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</si>
  <si>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</si>
  <si>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</si>
  <si>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</si>
  <si>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</si>
  <si>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</si>
  <si>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</si>
  <si>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</si>
  <si>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</si>
  <si>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</si>
  <si>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</si>
  <si>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</si>
  <si>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</si>
  <si>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</si>
  <si>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</si>
  <si>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</si>
  <si>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</si>
  <si>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</si>
  <si>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</si>
  <si>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</si>
  <si>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</si>
  <si>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</si>
  <si>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</si>
  <si>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</si>
  <si>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</si>
  <si>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</si>
  <si>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</si>
  <si>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</si>
  <si>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</si>
  <si>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</si>
  <si>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</si>
  <si>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</si>
  <si>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</si>
  <si>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</si>
  <si>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</si>
  <si>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</si>
  <si>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</si>
  <si>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</si>
  <si>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</si>
  <si>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</si>
  <si>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</si>
  <si>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</si>
  <si>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</si>
  <si>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</si>
  <si>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</si>
  <si>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</si>
  <si>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</si>
  <si>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</si>
  <si>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</si>
  <si>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</si>
  <si>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</si>
  <si>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</si>
  <si>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</si>
  <si>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</si>
  <si>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</si>
  <si>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</si>
  <si>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</si>
  <si>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</si>
  <si>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</si>
  <si>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</si>
  <si>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</si>
  <si>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</si>
  <si>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</si>
  <si>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</si>
  <si>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</si>
  <si>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</si>
  <si>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</si>
  <si>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</si>
  <si>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</si>
  <si>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</si>
  <si>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</si>
  <si>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</si>
  <si>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</si>
  <si>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</si>
  <si>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</si>
  <si>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</si>
  <si>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</si>
  <si>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</si>
  <si>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</si>
  <si>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</si>
  <si>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</si>
  <si>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</si>
  <si>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</si>
  <si>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</si>
  <si>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</si>
  <si>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</si>
  <si>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</si>
  <si>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</si>
  <si>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</si>
  <si>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</si>
  <si>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</si>
  <si>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</si>
  <si>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</si>
  <si>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</si>
  <si>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</si>
  <si>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</si>
  <si>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</si>
  <si>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</si>
  <si>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</si>
  <si>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</si>
  <si>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</si>
  <si>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</si>
  <si>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</si>
  <si>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</si>
  <si>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</si>
  <si>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</si>
  <si>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</si>
  <si>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</si>
  <si>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</si>
  <si>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</si>
  <si>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</si>
  <si>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</si>
  <si>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</si>
  <si>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</si>
  <si>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</si>
  <si>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</si>
  <si>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</si>
  <si>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</si>
  <si>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</si>
  <si>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</si>
  <si>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</si>
  <si>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</si>
  <si>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</si>
  <si>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</si>
  <si>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</si>
  <si>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</si>
  <si>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</si>
  <si>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</si>
  <si>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</si>
  <si>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</si>
  <si>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</si>
  <si>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</si>
  <si>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</si>
  <si>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</si>
  <si>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</si>
  <si>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</si>
  <si>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</si>
  <si>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</si>
  <si>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</si>
  <si>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</si>
  <si>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</si>
  <si>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</si>
  <si>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</si>
  <si>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</si>
  <si>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</si>
  <si>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</si>
  <si>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</si>
  <si>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</si>
  <si>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</si>
  <si>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</si>
  <si>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</si>
  <si>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</si>
  <si>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</si>
  <si>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</si>
  <si>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</si>
  <si>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</si>
  <si>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</si>
  <si>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</si>
  <si>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</si>
  <si>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</si>
  <si>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</si>
  <si>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</si>
  <si>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</si>
  <si>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</si>
  <si>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</si>
  <si>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</si>
  <si>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</si>
  <si>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</si>
  <si>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</si>
  <si>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</si>
  <si>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</si>
  <si>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</si>
  <si>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</si>
  <si>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</si>
  <si>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</si>
  <si>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</si>
  <si>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</si>
  <si>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</si>
  <si>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</si>
  <si>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</si>
  <si>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</si>
  <si>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</si>
  <si>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</si>
  <si>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</si>
  <si>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</si>
  <si>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</si>
  <si>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</si>
  <si>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</si>
  <si>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</si>
  <si>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</si>
  <si>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</si>
  <si>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</si>
  <si>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</si>
  <si>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</si>
  <si>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</si>
  <si>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</si>
  <si>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</si>
  <si>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</si>
  <si>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</si>
  <si>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</si>
  <si>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</si>
  <si>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</si>
  <si>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</si>
  <si>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</si>
  <si>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</si>
  <si>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</si>
  <si>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</si>
  <si>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</si>
  <si>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</si>
  <si>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</si>
  <si>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</si>
  <si>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</si>
  <si>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</si>
  <si>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</si>
  <si>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</si>
  <si>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</si>
  <si>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</si>
  <si>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</si>
  <si>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</si>
  <si>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</si>
  <si>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</si>
  <si>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</si>
  <si>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</si>
  <si>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</si>
  <si>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</si>
  <si>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</si>
  <si>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</si>
  <si>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</si>
  <si>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</si>
  <si>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</si>
  <si>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</si>
  <si>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</si>
  <si>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</si>
  <si>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</si>
  <si>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</si>
  <si>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</si>
  <si>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</si>
  <si>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</si>
  <si>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</si>
  <si>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</si>
  <si>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</si>
  <si>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</si>
  <si>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</si>
  <si>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</si>
  <si>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</si>
  <si>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</si>
  <si>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</si>
  <si>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</si>
  <si>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</si>
  <si>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</si>
  <si>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</si>
  <si>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</si>
  <si>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</si>
  <si>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</si>
  <si>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</si>
  <si>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</si>
  <si>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</si>
  <si>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</si>
  <si>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</si>
  <si>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</si>
  <si>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</si>
  <si>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</si>
  <si>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</si>
  <si>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</si>
  <si>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</si>
  <si>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</si>
  <si>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</si>
  <si>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</si>
  <si>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</si>
  <si>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</si>
  <si>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</si>
  <si>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</si>
  <si>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</si>
  <si>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</si>
  <si>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</si>
  <si>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</si>
  <si>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</si>
  <si>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</si>
  <si>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</si>
  <si>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</si>
  <si>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</si>
  <si>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</si>
  <si>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</si>
  <si>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</si>
  <si>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</si>
  <si>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</si>
  <si>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</si>
  <si>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</si>
  <si>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</si>
  <si>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</si>
  <si>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</si>
  <si>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</si>
  <si>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</si>
  <si>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</si>
  <si>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</si>
  <si>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</si>
  <si>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</si>
  <si>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</si>
  <si>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</si>
  <si>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</si>
  <si>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</si>
  <si>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</si>
  <si>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</si>
  <si>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</si>
  <si>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</si>
  <si>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</si>
  <si>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</si>
  <si>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</si>
  <si>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</si>
  <si>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</si>
  <si>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</si>
  <si>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</si>
  <si>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</si>
  <si>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</si>
  <si>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</si>
  <si>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</si>
  <si>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</si>
  <si>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</si>
  <si>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</si>
  <si>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</si>
  <si>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</si>
  <si>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</si>
  <si>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</si>
  <si>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</si>
  <si>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</si>
  <si>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</si>
  <si>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</si>
  <si>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</si>
  <si>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</si>
  <si>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</si>
  <si>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</si>
  <si>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</si>
  <si>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</si>
  <si>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</si>
  <si>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</si>
  <si>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</si>
  <si>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</si>
  <si>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</si>
  <si>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</si>
  <si>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</si>
  <si>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</si>
  <si>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</si>
  <si>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</si>
  <si>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</si>
  <si>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</si>
  <si>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</si>
  <si>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</si>
  <si>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</si>
  <si>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</si>
  <si>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</si>
  <si>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</si>
  <si>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</si>
  <si>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</si>
  <si>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</si>
  <si>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</si>
  <si>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</si>
  <si>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</si>
  <si>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</si>
  <si>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</si>
  <si>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</si>
  <si>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</si>
  <si>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</si>
  <si>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</si>
  <si>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</si>
  <si>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</si>
  <si>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</si>
  <si>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</si>
  <si>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</si>
  <si>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</si>
  <si>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</si>
  <si>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</si>
  <si>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</si>
  <si>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</si>
  <si>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</si>
  <si>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</si>
  <si>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</si>
  <si>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</si>
  <si>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</si>
  <si>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</si>
  <si>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</si>
  <si>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</si>
  <si>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</si>
  <si>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</si>
  <si>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</si>
  <si>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</si>
  <si>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</si>
  <si>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</si>
  <si>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</si>
  <si>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</si>
  <si>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</si>
  <si>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</si>
  <si>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</si>
  <si>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</si>
  <si>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</si>
  <si>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</si>
  <si>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</si>
  <si>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</si>
  <si>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</si>
  <si>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</si>
  <si>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</si>
  <si>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</si>
  <si>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</si>
  <si>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</si>
  <si>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</si>
  <si>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</si>
  <si>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</si>
  <si>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</si>
  <si>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</si>
  <si>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</si>
  <si>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</si>
  <si>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</si>
  <si>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</si>
  <si>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</si>
  <si>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</si>
  <si>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</si>
  <si>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</si>
  <si>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</si>
  <si>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</si>
  <si>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</si>
  <si>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</si>
  <si>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</si>
  <si>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</si>
  <si>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</si>
  <si>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</si>
  <si>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</si>
  <si>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</si>
  <si>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</si>
  <si>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</si>
  <si>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</si>
  <si>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</si>
  <si>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</si>
  <si>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</si>
  <si>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</si>
  <si>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</si>
  <si>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</si>
  <si>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</si>
  <si>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</si>
  <si>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</si>
  <si>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</si>
  <si>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</si>
  <si>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</si>
  <si>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</si>
  <si>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</si>
  <si>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</si>
  <si>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</si>
  <si>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</si>
  <si>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</si>
  <si>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</si>
  <si>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</si>
  <si>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</si>
  <si>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</si>
  <si>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</si>
  <si>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</si>
  <si>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</si>
  <si>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</si>
  <si>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</si>
  <si>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</si>
  <si>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</si>
  <si>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</si>
  <si>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</si>
  <si>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</si>
  <si>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</si>
  <si>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</si>
  <si>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</si>
  <si>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</si>
  <si>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</si>
  <si>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</si>
  <si>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</si>
  <si>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</si>
  <si>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</si>
  <si>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</si>
  <si>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</si>
  <si>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</si>
  <si>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</si>
  <si>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</si>
  <si>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</si>
  <si>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</si>
  <si>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</si>
  <si>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</si>
  <si>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</si>
  <si>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</si>
  <si>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</si>
  <si>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</si>
  <si>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</si>
  <si>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</si>
  <si>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</si>
  <si>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</si>
  <si>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</si>
  <si>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</si>
  <si>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</si>
  <si>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</si>
  <si>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</si>
  <si>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</si>
  <si>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</si>
  <si>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</si>
  <si>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</si>
  <si>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</si>
  <si>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</si>
  <si>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</si>
  <si>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</si>
  <si>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</si>
  <si>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</si>
  <si>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</si>
  <si>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</si>
  <si>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</si>
  <si>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</si>
  <si>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</si>
  <si>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</si>
  <si>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</si>
  <si>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</si>
  <si>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</si>
  <si>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</si>
  <si>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</si>
  <si>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</si>
  <si>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</si>
  <si>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</si>
  <si>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</si>
  <si>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</si>
  <si>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</si>
  <si>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</si>
  <si>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</si>
  <si>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</si>
  <si>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</si>
  <si>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</si>
  <si>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</si>
  <si>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</si>
  <si>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</si>
  <si>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</si>
  <si>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</si>
  <si>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</si>
  <si>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</si>
  <si>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</si>
  <si>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</si>
  <si>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</si>
  <si>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</si>
  <si>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</si>
  <si>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</si>
  <si>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</si>
  <si>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</si>
  <si>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</si>
  <si>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</si>
  <si>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</si>
  <si>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</si>
  <si>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</si>
  <si>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</si>
  <si>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</si>
  <si>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</si>
  <si>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</si>
  <si>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</si>
  <si>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</si>
  <si>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</si>
  <si>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</si>
  <si>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</si>
  <si>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</si>
  <si>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</si>
  <si>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</si>
  <si>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</si>
  <si>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</si>
  <si>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</si>
  <si>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</si>
  <si>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</si>
  <si>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</si>
  <si>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</si>
  <si>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</si>
  <si>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</si>
  <si>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</si>
  <si>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</si>
  <si>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</si>
  <si>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</si>
  <si>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</si>
  <si>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</si>
  <si>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</si>
  <si>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</si>
  <si>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</si>
  <si>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</si>
  <si>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</si>
  <si>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</si>
  <si>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</si>
  <si>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</si>
  <si>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</si>
  <si>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</si>
  <si>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</si>
  <si>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</si>
  <si>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</si>
  <si>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</si>
  <si>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</si>
  <si>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</si>
  <si>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</si>
  <si>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</si>
  <si>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</si>
  <si>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</si>
  <si>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</si>
  <si>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</si>
  <si>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</si>
  <si>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</si>
  <si>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</si>
  <si>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</si>
  <si>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</si>
  <si>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</si>
  <si>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</si>
  <si>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</si>
  <si>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</si>
  <si>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</si>
  <si>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</si>
  <si>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</si>
  <si>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</si>
  <si>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</si>
  <si>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</si>
  <si>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</si>
  <si>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</si>
  <si>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</si>
  <si>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</si>
  <si>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</si>
  <si>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</si>
  <si>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</si>
  <si>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</si>
  <si>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</si>
  <si>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</si>
  <si>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</si>
  <si>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</si>
  <si>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</si>
  <si>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</si>
  <si>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</si>
  <si>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</si>
  <si>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</si>
  <si>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</si>
  <si>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</si>
  <si>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</si>
  <si>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</si>
  <si>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</si>
  <si>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</si>
  <si>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</si>
  <si>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</si>
  <si>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</si>
  <si>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</si>
  <si>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</si>
  <si>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</si>
  <si>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</si>
  <si>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</si>
  <si>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</si>
  <si>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</si>
  <si>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</si>
  <si>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</si>
  <si>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</si>
  <si>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</si>
  <si>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</si>
  <si>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</si>
  <si>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</si>
  <si>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</si>
  <si>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</si>
  <si>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</si>
  <si>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</si>
  <si>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</si>
  <si>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</si>
  <si>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</si>
  <si>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</si>
  <si>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</si>
  <si>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</si>
  <si>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</si>
  <si>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</si>
  <si>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</si>
  <si>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</si>
  <si>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</si>
  <si>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</si>
  <si>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</si>
  <si>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</si>
  <si>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</si>
  <si>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</si>
  <si>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</si>
  <si>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</si>
  <si>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</si>
  <si>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</si>
  <si>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</si>
  <si>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</si>
  <si>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</si>
  <si>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</si>
  <si>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</si>
  <si>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</si>
  <si>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</si>
  <si>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</si>
  <si>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</si>
  <si>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</si>
  <si>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</si>
  <si>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</si>
  <si>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</si>
  <si>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</si>
  <si>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</si>
  <si>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</si>
  <si>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</si>
  <si>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</si>
  <si>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</si>
  <si>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</si>
  <si>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</si>
  <si>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</si>
  <si>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</si>
  <si>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</si>
  <si>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</si>
  <si>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</si>
  <si>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</si>
  <si>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</si>
  <si>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</si>
  <si>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</si>
  <si>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</si>
  <si>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</si>
  <si>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</si>
  <si>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</si>
  <si>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</si>
  <si>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</si>
  <si>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</si>
  <si>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</si>
  <si>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</si>
  <si>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</si>
  <si>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</si>
  <si>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</si>
  <si>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</si>
  <si>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</si>
  <si>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</si>
  <si>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</si>
  <si>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</si>
  <si>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</si>
  <si>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</si>
  <si>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</si>
  <si>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</si>
  <si>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</si>
  <si>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</si>
  <si>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</si>
  <si>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</si>
  <si>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</si>
  <si>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</si>
  <si>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</si>
  <si>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</si>
  <si>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</si>
  <si>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</si>
  <si>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</si>
  <si>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</si>
  <si>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</si>
  <si>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</si>
  <si>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</si>
  <si>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</si>
  <si>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</si>
  <si>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</si>
  <si>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</si>
  <si>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</si>
  <si>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</si>
  <si>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</si>
  <si>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</si>
  <si>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</si>
  <si>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</si>
  <si>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</si>
  <si>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</si>
  <si>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</si>
  <si>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</si>
  <si>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</si>
  <si>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</si>
  <si>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</si>
  <si>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</si>
  <si>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</si>
  <si>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</si>
  <si>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</si>
  <si>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</si>
  <si>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</si>
  <si>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</si>
  <si>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</si>
  <si>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</si>
  <si>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</si>
  <si>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</si>
  <si>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</si>
  <si>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</si>
  <si>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</si>
  <si>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</si>
  <si>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</si>
  <si>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</si>
  <si>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</si>
  <si>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</si>
  <si>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</si>
  <si>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</si>
  <si>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</si>
  <si>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</si>
  <si>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</si>
  <si>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</si>
  <si>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</si>
  <si>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</si>
  <si>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</si>
  <si>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</si>
  <si>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</si>
  <si>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</si>
  <si>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</si>
  <si>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</si>
  <si>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</si>
  <si>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</si>
  <si>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</si>
  <si>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</si>
  <si>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</si>
  <si>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</si>
  <si>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</si>
  <si>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</si>
  <si>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</si>
  <si>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</si>
  <si>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</si>
  <si>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</si>
  <si>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</si>
  <si>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</si>
  <si>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</si>
  <si>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</si>
  <si>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</si>
  <si>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</si>
  <si>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</si>
  <si>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</si>
  <si>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</si>
  <si>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</si>
  <si>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</si>
  <si>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</si>
  <si>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</si>
  <si>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</si>
  <si>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</si>
  <si>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</si>
  <si>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</si>
  <si>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</si>
  <si>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</si>
  <si>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</si>
  <si>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</si>
  <si>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</si>
  <si>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</si>
  <si>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</si>
  <si>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</si>
  <si>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</si>
  <si>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</si>
  <si>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</si>
  <si>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</si>
  <si>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</si>
  <si>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</si>
  <si>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</si>
  <si>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</si>
  <si>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</si>
  <si>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</si>
  <si>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</si>
  <si>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</si>
  <si>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</si>
  <si>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</si>
  <si>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</si>
  <si>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</si>
  <si>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</si>
  <si>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</si>
  <si>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</si>
  <si>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</si>
  <si>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</si>
  <si>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</si>
  <si>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</si>
  <si>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</si>
  <si>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</si>
  <si>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</si>
  <si>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</si>
  <si>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</si>
  <si>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</si>
  <si>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</si>
  <si>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</si>
  <si>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</si>
  <si>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</si>
  <si>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</si>
  <si>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</si>
  <si>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</si>
  <si>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</si>
  <si>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</si>
  <si>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</si>
  <si>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</si>
  <si>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</si>
  <si>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</si>
  <si>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</si>
  <si>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</si>
  <si>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</si>
  <si>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</si>
  <si>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</si>
  <si>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</si>
  <si>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</si>
  <si>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</si>
  <si>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</si>
  <si>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</si>
  <si>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</si>
  <si>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</si>
  <si>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</si>
  <si>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</si>
  <si>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</si>
  <si>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</si>
  <si>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</si>
  <si>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</si>
  <si>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</si>
  <si>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</si>
  <si>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</si>
  <si>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</si>
  <si>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</si>
  <si>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</si>
  <si>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</si>
  <si>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</si>
  <si>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</si>
  <si>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</si>
  <si>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</si>
  <si>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</si>
  <si>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</si>
  <si>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</si>
  <si>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</si>
  <si>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</si>
  <si>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</si>
  <si>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</si>
  <si>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</si>
  <si>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</si>
  <si>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</si>
  <si>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</si>
  <si>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</si>
  <si>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</si>
  <si>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</si>
  <si>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</si>
  <si>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</si>
  <si>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</si>
  <si>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</si>
  <si>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</si>
  <si>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</si>
  <si>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</si>
  <si>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</si>
  <si>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</si>
  <si>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</si>
  <si>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</si>
  <si>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</si>
  <si>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</si>
  <si>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</si>
  <si>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</si>
  <si>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</si>
  <si>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</si>
  <si>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</si>
  <si>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</si>
  <si>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</si>
  <si>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</si>
  <si>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</si>
  <si>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</si>
  <si>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</si>
  <si>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</si>
  <si>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</si>
  <si>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</si>
  <si>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</si>
  <si>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</si>
  <si>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</si>
  <si>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</si>
  <si>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</si>
  <si>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</si>
  <si>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</si>
  <si>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</si>
  <si>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</si>
  <si>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</si>
  <si>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</si>
  <si>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</si>
  <si>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</si>
  <si>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</si>
  <si>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</si>
  <si>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</si>
  <si>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</si>
  <si>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</si>
  <si>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</si>
  <si>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</si>
  <si>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</si>
  <si>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</si>
  <si>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</si>
  <si>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</si>
  <si>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</si>
  <si>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</si>
  <si>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</si>
  <si>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</si>
  <si>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</si>
  <si>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</si>
  <si>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</si>
  <si>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</si>
  <si>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</si>
  <si>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</si>
  <si>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</si>
  <si>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</si>
  <si>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</si>
  <si>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</si>
  <si>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</si>
  <si>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</si>
  <si>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</si>
  <si>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</si>
  <si>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</si>
  <si>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</si>
  <si>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</si>
  <si>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</si>
  <si>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</si>
  <si>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</si>
  <si>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</si>
  <si>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</si>
  <si>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</si>
  <si>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</si>
  <si>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</si>
  <si>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</si>
  <si>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</si>
  <si>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</si>
  <si>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</si>
  <si>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</si>
  <si>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</si>
  <si>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</si>
  <si>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</si>
  <si>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</si>
  <si>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</si>
  <si>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</si>
  <si>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</si>
  <si>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</si>
  <si>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</si>
  <si>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</si>
  <si>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</si>
  <si>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</si>
  <si>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</si>
  <si>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</si>
  <si>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</si>
  <si>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</si>
  <si>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</si>
  <si>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</si>
  <si>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</si>
  <si>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</si>
  <si>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</si>
  <si>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</si>
  <si>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</si>
  <si>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</si>
  <si>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</si>
  <si>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</si>
  <si>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</si>
  <si>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</si>
  <si>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</si>
  <si>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</si>
  <si>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</si>
  <si>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</si>
  <si>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</si>
  <si>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</si>
  <si>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</si>
  <si>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</si>
  <si>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</si>
  <si>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</si>
  <si>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</si>
  <si>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</si>
  <si>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</si>
  <si>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</si>
  <si>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</si>
  <si>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</si>
  <si>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</si>
  <si>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</si>
  <si>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</si>
  <si>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</si>
  <si>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</si>
  <si>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</si>
  <si>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</si>
  <si>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</si>
  <si>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</si>
  <si>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</si>
  <si>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</si>
  <si>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</si>
  <si>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</si>
  <si>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</si>
  <si>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</si>
  <si>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</si>
  <si>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</si>
  <si>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</si>
  <si>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</si>
  <si>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</si>
  <si>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</si>
  <si>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</si>
  <si>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</si>
  <si>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</si>
  <si>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</si>
  <si>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</si>
  <si>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</si>
  <si>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</si>
  <si>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</si>
  <si>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</si>
  <si>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</si>
  <si>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</si>
  <si>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</si>
  <si>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</si>
  <si>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</si>
  <si>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</si>
  <si>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</si>
  <si>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</si>
  <si>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</si>
  <si>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</si>
  <si>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</si>
  <si>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</si>
  <si>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</si>
  <si>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</si>
  <si>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</si>
  <si>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</si>
  <si>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</si>
  <si>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</si>
  <si>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</si>
  <si>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</si>
  <si>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</si>
  <si>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</si>
  <si>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</si>
  <si>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</si>
  <si>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</si>
  <si>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</si>
  <si>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</si>
  <si>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</si>
  <si>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</si>
  <si>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</si>
  <si>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</si>
  <si>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</si>
  <si>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</si>
  <si>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</si>
  <si>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</si>
  <si>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</si>
  <si>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</si>
  <si>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</si>
  <si>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</si>
  <si>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</si>
  <si>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</si>
  <si>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</si>
  <si>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</si>
  <si>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</si>
  <si>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</si>
  <si>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</si>
  <si>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</si>
  <si>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</si>
  <si>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</si>
  <si>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</si>
  <si>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</si>
  <si>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</si>
  <si>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</si>
  <si>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</si>
  <si>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</si>
  <si>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</si>
  <si>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</si>
  <si>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</si>
  <si>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</si>
  <si>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</si>
  <si>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</si>
  <si>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</si>
  <si>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</si>
  <si>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</si>
  <si>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</si>
  <si>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</si>
  <si>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</si>
  <si>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</si>
  <si>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</si>
  <si>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</si>
  <si>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</si>
  <si>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</si>
  <si>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</si>
  <si>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</si>
  <si>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</si>
  <si>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</si>
  <si>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</si>
  <si>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</si>
  <si>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</si>
  <si>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</si>
  <si>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</si>
  <si>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</si>
  <si>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</si>
  <si>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</si>
  <si>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</si>
  <si>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</si>
  <si>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</si>
  <si>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</si>
  <si>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</si>
  <si>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</si>
  <si>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</si>
  <si>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</si>
  <si>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</si>
  <si>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</si>
  <si>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</si>
  <si>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</si>
  <si>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</si>
  <si>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</si>
  <si>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</si>
  <si>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</si>
  <si>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</si>
  <si>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</si>
  <si>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</si>
  <si>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</si>
  <si>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</si>
  <si>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</si>
  <si>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</si>
  <si>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</si>
  <si>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</si>
  <si>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</si>
  <si>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</si>
  <si>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</si>
  <si>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</si>
  <si>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</si>
  <si>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</si>
  <si>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</si>
  <si>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</si>
  <si>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</si>
  <si>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</si>
  <si>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</si>
  <si>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</si>
  <si>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</si>
  <si>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</si>
  <si>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</si>
  <si>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</si>
  <si>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</si>
  <si>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</si>
  <si>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</si>
  <si>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</si>
  <si>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</si>
  <si>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</si>
  <si>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</si>
  <si>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</si>
  <si>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</si>
  <si>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</si>
  <si>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</si>
  <si>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</si>
  <si>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</si>
  <si>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</si>
  <si>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</si>
  <si>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</si>
  <si>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</si>
  <si>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</si>
  <si>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</si>
  <si>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</si>
  <si>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</si>
  <si>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</si>
  <si>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</si>
  <si>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</si>
  <si>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</si>
  <si>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</si>
  <si>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</si>
  <si>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</si>
  <si>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</si>
  <si>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</si>
  <si>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</si>
  <si>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</si>
  <si>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</si>
  <si>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</si>
  <si>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</si>
  <si>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</si>
  <si>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</si>
  <si>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</si>
  <si>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</si>
  <si>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</si>
  <si>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</si>
  <si>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</si>
  <si>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</si>
  <si>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</si>
  <si>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</si>
  <si>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</si>
  <si>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</si>
  <si>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</si>
  <si>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</si>
  <si>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</si>
  <si>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</si>
  <si>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</si>
  <si>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</si>
  <si>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</si>
  <si>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</si>
  <si>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</si>
  <si>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</si>
  <si>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</si>
  <si>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</si>
  <si>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</si>
  <si>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</si>
  <si>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</si>
  <si>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</si>
  <si>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</si>
  <si>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</si>
  <si>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</si>
  <si>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</si>
  <si>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</si>
  <si>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</si>
  <si>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</si>
  <si>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</si>
  <si>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</si>
  <si>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</si>
  <si>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</si>
  <si>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</si>
  <si>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</si>
  <si>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</si>
  <si>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</si>
  <si>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</si>
  <si>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</si>
  <si>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</si>
  <si>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</si>
  <si>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</si>
  <si>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</si>
  <si>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</si>
  <si>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</si>
  <si>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</si>
  <si>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</si>
  <si>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</si>
  <si>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</si>
  <si>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</si>
  <si>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</si>
  <si>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</si>
  <si>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</si>
  <si>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</si>
  <si>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</si>
  <si>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</si>
  <si>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</si>
  <si>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</si>
  <si>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</si>
  <si>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</si>
  <si>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</si>
  <si>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</si>
  <si>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</si>
  <si>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</si>
  <si>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</si>
  <si>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</si>
  <si>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</si>
  <si>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</si>
  <si>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</si>
  <si>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</si>
  <si>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</si>
  <si>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</si>
  <si>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</si>
  <si>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</si>
  <si>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</si>
  <si>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</si>
  <si>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</si>
  <si>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</si>
  <si>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</si>
  <si>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</si>
  <si>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</si>
  <si>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</si>
  <si>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</si>
  <si>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</si>
  <si>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</si>
  <si>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</si>
  <si>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</si>
  <si>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</si>
  <si>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</si>
  <si>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</si>
  <si>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</si>
  <si>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</si>
  <si>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</si>
  <si>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</si>
  <si>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</si>
  <si>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</si>
  <si>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</si>
  <si>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</si>
  <si>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</si>
  <si>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</si>
  <si>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</si>
  <si>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</si>
  <si>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</si>
  <si>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</si>
  <si>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</si>
  <si>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</si>
  <si>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</si>
  <si>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</si>
  <si>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</si>
  <si>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</si>
  <si>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</si>
  <si>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</si>
  <si>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</si>
  <si>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</si>
  <si>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</si>
  <si>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</si>
  <si>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</si>
  <si>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</si>
  <si>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</si>
  <si>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</si>
  <si>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</si>
  <si>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</si>
  <si>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</si>
  <si>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</si>
  <si>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</si>
  <si>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</si>
  <si>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</si>
  <si>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</si>
  <si>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</si>
  <si>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</si>
  <si>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</si>
  <si>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</si>
  <si>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</si>
  <si>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</si>
  <si>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</si>
  <si>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</si>
  <si>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</si>
  <si>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</si>
  <si>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</si>
  <si>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</si>
  <si>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</si>
  <si>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</si>
  <si>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</si>
  <si>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</si>
  <si>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</si>
  <si>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</si>
  <si>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</si>
  <si>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</si>
  <si>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</si>
  <si>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</si>
  <si>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</si>
  <si>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</si>
  <si>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</si>
  <si>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</si>
  <si>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</si>
  <si>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</si>
  <si>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</si>
  <si>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</si>
  <si>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</si>
  <si>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</si>
  <si>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</si>
  <si>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</si>
  <si>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</si>
  <si>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</si>
  <si>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</si>
  <si>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</si>
  <si>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</si>
  <si>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</si>
  <si>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</si>
  <si>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</si>
  <si>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</si>
  <si>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</si>
  <si>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</si>
  <si>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</si>
  <si>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</si>
  <si>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</si>
  <si>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</si>
  <si>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</si>
  <si>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</si>
  <si>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</si>
  <si>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</si>
  <si>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</si>
  <si>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</si>
  <si>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</si>
  <si>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</si>
  <si>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</si>
  <si>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</si>
  <si>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</si>
  <si>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</si>
  <si>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</si>
  <si>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</si>
  <si>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</si>
  <si>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</si>
  <si>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</si>
  <si>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</si>
  <si>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</si>
  <si>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</si>
  <si>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</si>
  <si>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</si>
  <si>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</si>
  <si>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</si>
  <si>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</si>
  <si>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</si>
  <si>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</si>
  <si>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</si>
  <si>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</si>
  <si>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</si>
  <si>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</si>
  <si>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</si>
  <si>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</si>
  <si>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</si>
  <si>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</si>
  <si>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</si>
  <si>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</si>
  <si>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</si>
  <si>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</si>
  <si>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</si>
  <si>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</si>
  <si>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</si>
  <si>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</si>
  <si>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</si>
  <si>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</si>
  <si>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</si>
  <si>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</si>
  <si>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</si>
  <si>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</si>
  <si>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</si>
  <si>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</si>
  <si>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</si>
  <si>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</si>
  <si>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</si>
  <si>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</si>
  <si>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</si>
  <si>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</si>
  <si>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</si>
  <si>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</si>
  <si>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</si>
  <si>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</si>
  <si>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</si>
  <si>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</si>
  <si>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</si>
  <si>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</si>
  <si>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</si>
  <si>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</si>
  <si>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</si>
  <si>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</si>
  <si>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</si>
  <si>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</si>
  <si>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</si>
  <si>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</si>
  <si>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</si>
  <si>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</si>
  <si>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</si>
  <si>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</si>
  <si>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</si>
  <si>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</si>
  <si>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</si>
  <si>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</si>
  <si>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</si>
  <si>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</si>
  <si>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</si>
  <si>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</si>
  <si>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</si>
  <si>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</si>
  <si>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</si>
  <si>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</si>
  <si>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</si>
  <si>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</si>
  <si>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</si>
  <si>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</si>
  <si>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</si>
  <si>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</si>
  <si>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</si>
  <si>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</si>
  <si>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</si>
  <si>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</si>
  <si>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</si>
  <si>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</si>
  <si>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</si>
  <si>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</si>
  <si>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</si>
  <si>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</si>
  <si>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</si>
  <si>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</si>
  <si>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</si>
  <si>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</si>
  <si>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</si>
  <si>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</si>
  <si>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</si>
  <si>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</si>
  <si>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</si>
  <si>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</si>
  <si>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</si>
  <si>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</si>
  <si>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</si>
  <si>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</si>
  <si>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</si>
  <si>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</si>
  <si>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</si>
  <si>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</si>
  <si>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</si>
  <si>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</si>
  <si>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</si>
  <si>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</si>
  <si>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</si>
  <si>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</si>
  <si>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</si>
  <si>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</si>
  <si>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</si>
  <si>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</si>
  <si>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</si>
  <si>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</si>
  <si>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</si>
  <si>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</si>
  <si>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</si>
  <si>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</si>
  <si>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</si>
  <si>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</si>
  <si>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</si>
  <si>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</si>
  <si>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</si>
  <si>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</si>
  <si>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</si>
  <si>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</si>
  <si>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</si>
  <si>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</si>
  <si>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</si>
  <si>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</si>
  <si>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</si>
  <si>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</si>
  <si>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</si>
  <si>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</si>
  <si>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</si>
  <si>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</si>
  <si>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</si>
  <si>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</si>
  <si>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</si>
  <si>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</si>
  <si>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</si>
  <si>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</si>
  <si>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</si>
  <si>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</si>
  <si>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</si>
  <si>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</si>
  <si>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</si>
  <si>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</si>
  <si>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</si>
  <si>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</si>
  <si>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</si>
  <si>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</si>
  <si>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</si>
  <si>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</si>
  <si>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</si>
  <si>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</si>
  <si>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</si>
  <si>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</si>
  <si>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</si>
  <si>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</si>
  <si>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</si>
  <si>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</si>
  <si>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</si>
  <si>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</si>
  <si>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</si>
  <si>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</si>
  <si>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</si>
  <si>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</si>
  <si>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</si>
  <si>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</si>
  <si>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</si>
  <si>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</si>
  <si>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</si>
  <si>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</si>
  <si>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</si>
  <si>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</si>
  <si>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</si>
  <si>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</si>
  <si>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</si>
  <si>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</si>
  <si>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</si>
  <si>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</si>
  <si>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</si>
  <si>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</si>
  <si>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</si>
  <si>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</si>
  <si>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</si>
  <si>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</si>
  <si>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</si>
  <si>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</si>
  <si>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</si>
  <si>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</si>
  <si>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</si>
  <si>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</si>
  <si>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</si>
  <si>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</si>
  <si>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</si>
  <si>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</si>
  <si>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</si>
  <si>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</si>
  <si>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</si>
  <si>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</si>
  <si>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</si>
  <si>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</si>
  <si>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</si>
  <si>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</si>
  <si>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</si>
  <si>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</si>
  <si>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</si>
  <si>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</si>
  <si>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</si>
  <si>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</si>
  <si>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</si>
  <si>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</si>
  <si>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</si>
  <si>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</si>
  <si>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</si>
  <si>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</si>
  <si>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</si>
  <si>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</si>
  <si>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</si>
  <si>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</si>
  <si>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</si>
  <si>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</si>
  <si>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</si>
  <si>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</si>
  <si>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</si>
  <si>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</si>
  <si>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</si>
  <si>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</si>
  <si>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</si>
  <si>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</si>
  <si>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</si>
  <si>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</si>
  <si>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</si>
  <si>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</si>
  <si>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</si>
  <si>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</si>
  <si>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</si>
  <si>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</si>
  <si>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</si>
  <si>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</si>
  <si>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</si>
  <si>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</si>
  <si>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</si>
  <si>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</si>
  <si>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</si>
  <si>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</si>
  <si>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</si>
  <si>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</si>
  <si>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</si>
  <si>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</si>
  <si>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</si>
  <si>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</si>
  <si>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</si>
  <si>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</si>
  <si>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</si>
  <si>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</si>
  <si>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</si>
  <si>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</si>
  <si>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</si>
  <si>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</si>
  <si>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</si>
  <si>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</si>
  <si>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</si>
  <si>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</si>
  <si>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</si>
  <si>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</si>
  <si>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</si>
  <si>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</si>
  <si>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</si>
  <si>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</si>
  <si>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</si>
  <si>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</si>
  <si>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</si>
  <si>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</si>
  <si>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</si>
  <si>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</si>
  <si>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</si>
  <si>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</si>
  <si>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</si>
  <si>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</si>
  <si>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</si>
  <si>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</si>
  <si>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</si>
  <si>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</si>
  <si>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</si>
  <si>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</si>
  <si>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</si>
  <si>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</si>
  <si>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</si>
  <si>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</si>
  <si>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</si>
  <si>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</si>
  <si>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</si>
  <si>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</si>
  <si>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</si>
  <si>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</si>
  <si>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</si>
  <si>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</si>
  <si>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</si>
  <si>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</si>
  <si>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</si>
  <si>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</si>
  <si>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</si>
  <si>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</si>
  <si>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</si>
  <si>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</si>
  <si>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</si>
  <si>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</si>
  <si>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</si>
  <si>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</si>
  <si>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</si>
  <si>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</si>
  <si>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</si>
  <si>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</si>
  <si>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</si>
  <si>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</si>
  <si>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</si>
  <si>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</si>
  <si>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</si>
  <si>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</si>
  <si>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</si>
  <si>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</si>
  <si>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</si>
  <si>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</si>
  <si>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</si>
  <si>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</si>
  <si>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</si>
  <si>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</si>
  <si>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</si>
  <si>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</si>
  <si>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</si>
  <si>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</si>
  <si>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</si>
  <si>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</si>
  <si>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</si>
  <si>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</si>
  <si>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</si>
  <si>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</si>
  <si>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</si>
  <si>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</si>
  <si>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</si>
  <si>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</si>
  <si>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</si>
  <si>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</si>
  <si>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</si>
  <si>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</si>
  <si>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</si>
  <si>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</si>
  <si>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</si>
  <si>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</si>
  <si>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</si>
  <si>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</si>
  <si>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</si>
  <si>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</si>
  <si>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</si>
  <si>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</si>
  <si>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</si>
  <si>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</si>
  <si>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</si>
  <si>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</si>
  <si>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</si>
  <si>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</si>
  <si>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</si>
  <si>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</si>
  <si>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</si>
  <si>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</si>
  <si>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</si>
  <si>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</si>
  <si>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</si>
  <si>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</si>
  <si>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</si>
  <si>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</si>
  <si>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</si>
  <si>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</si>
  <si>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</si>
  <si>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</si>
  <si>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</si>
  <si>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</si>
  <si>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</si>
  <si>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</si>
  <si>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</si>
  <si>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</si>
  <si>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</si>
  <si>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</si>
  <si>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</si>
  <si>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</si>
  <si>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</si>
  <si>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</si>
  <si>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</si>
  <si>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</si>
  <si>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</si>
  <si>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</si>
  <si>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</si>
  <si>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</si>
  <si>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</si>
  <si>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</si>
  <si>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</si>
  <si>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</si>
  <si>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</si>
  <si>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</si>
  <si>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</si>
  <si>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</si>
  <si>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</si>
  <si>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</si>
  <si>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</si>
  <si>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</si>
  <si>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</si>
  <si>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</si>
  <si>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</si>
  <si>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</si>
  <si>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</si>
  <si>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</si>
  <si>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</si>
  <si>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</si>
  <si>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</si>
  <si>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</si>
  <si>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</si>
  <si>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</si>
  <si>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</si>
  <si>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</si>
  <si>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</si>
  <si>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</si>
  <si>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</si>
  <si>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</si>
  <si>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</si>
  <si>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</si>
  <si>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</si>
  <si>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</si>
  <si>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</si>
  <si>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</si>
  <si>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</si>
  <si>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</si>
  <si>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</si>
  <si>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</si>
  <si>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</si>
  <si>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</si>
  <si>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</si>
  <si>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</si>
  <si>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</si>
  <si>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</si>
  <si>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</si>
  <si>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</si>
  <si>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</si>
  <si>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</si>
  <si>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</si>
  <si>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</si>
  <si>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</si>
  <si>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</si>
  <si>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</si>
  <si>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</si>
  <si>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</si>
  <si>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</si>
  <si>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</si>
  <si>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</si>
  <si>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</si>
  <si>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</si>
  <si>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</si>
  <si>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</si>
  <si>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</si>
  <si>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</si>
  <si>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</si>
  <si>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</si>
  <si>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</si>
  <si>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</si>
  <si>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</si>
  <si>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</si>
  <si>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</si>
  <si>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</si>
  <si>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</si>
  <si>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</si>
  <si>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</si>
  <si>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</si>
  <si>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</si>
  <si>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</si>
  <si>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</si>
  <si>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</si>
  <si>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</si>
  <si>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</si>
  <si>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</si>
  <si>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</si>
  <si>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</si>
  <si>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</si>
  <si>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</si>
  <si>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</si>
  <si>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</si>
  <si>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</si>
  <si>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</si>
  <si>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</si>
  <si>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</si>
  <si>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</si>
  <si>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</si>
  <si>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</si>
  <si>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</si>
  <si>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</si>
  <si>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</si>
  <si>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</si>
  <si>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</si>
  <si>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</si>
  <si>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</si>
  <si>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</si>
  <si>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</si>
  <si>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</si>
  <si>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</si>
  <si>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</si>
  <si>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</si>
  <si>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</si>
  <si>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</si>
  <si>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</si>
  <si>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</si>
  <si>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</si>
  <si>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</si>
  <si>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</si>
  <si>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</si>
  <si>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</si>
  <si>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</si>
  <si>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</si>
  <si>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</si>
  <si>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</si>
  <si>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</si>
  <si>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</si>
  <si>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</si>
  <si>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</si>
  <si>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</si>
  <si>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</si>
  <si>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</si>
  <si>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</si>
  <si>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</si>
  <si>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</si>
  <si>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</si>
  <si>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</si>
  <si>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</si>
  <si>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</si>
  <si>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</si>
  <si>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</si>
  <si>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</si>
  <si>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</si>
  <si>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</si>
  <si>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</si>
  <si>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</si>
  <si>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</si>
  <si>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</si>
  <si>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</si>
  <si>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</si>
  <si>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</si>
  <si>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</si>
  <si>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</si>
  <si>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</si>
  <si>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</si>
  <si>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</si>
  <si>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</si>
  <si>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</si>
  <si>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</si>
  <si>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</si>
  <si>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</si>
  <si>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</si>
  <si>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</si>
  <si>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</si>
  <si>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</si>
  <si>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</si>
  <si>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</si>
  <si>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</si>
  <si>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</si>
  <si>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</si>
  <si>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</si>
  <si>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</si>
  <si>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</si>
  <si>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</si>
  <si>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</si>
  <si>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</si>
  <si>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</si>
  <si>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</si>
  <si>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</si>
  <si>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</si>
  <si>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</si>
  <si>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</si>
  <si>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</si>
  <si>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</si>
  <si>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</si>
  <si>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</si>
  <si>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</si>
  <si>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</si>
  <si>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</si>
  <si>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</si>
  <si>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</si>
  <si>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</si>
  <si>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</si>
  <si>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</si>
  <si>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</si>
  <si>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</si>
  <si>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</si>
  <si>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</si>
  <si>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</si>
  <si>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</si>
  <si>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</si>
  <si>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</si>
  <si>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</si>
  <si>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</si>
  <si>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</si>
  <si>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</si>
  <si>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</si>
  <si>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</si>
  <si>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</si>
  <si>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</si>
  <si>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</si>
  <si>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</si>
  <si>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</si>
  <si>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</si>
  <si>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</si>
  <si>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</si>
  <si>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</si>
  <si>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</si>
  <si>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</si>
  <si>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</si>
  <si>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</si>
  <si>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</si>
  <si>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</si>
  <si>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</si>
  <si>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</si>
  <si>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</si>
  <si>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</si>
  <si>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</si>
  <si>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</si>
  <si>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</si>
  <si>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</si>
  <si>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</si>
  <si>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</si>
  <si>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</si>
  <si>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</si>
  <si>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</si>
  <si>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</si>
  <si>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</si>
  <si>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</si>
  <si>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</si>
  <si>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</si>
  <si>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</si>
  <si>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</si>
  <si>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</si>
  <si>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</si>
  <si>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</si>
  <si>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</si>
  <si>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</si>
  <si>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</si>
  <si>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</si>
  <si>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</si>
  <si>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</si>
  <si>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</si>
  <si>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</si>
  <si>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</si>
  <si>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</si>
  <si>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</si>
  <si>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</si>
  <si>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</si>
  <si>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</si>
  <si>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</si>
  <si>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</si>
  <si>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</si>
  <si>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</si>
  <si>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</si>
  <si>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</si>
  <si>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</si>
  <si>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</si>
  <si>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</si>
  <si>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</si>
  <si>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</si>
  <si>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</si>
  <si>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</si>
  <si>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</si>
  <si>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</si>
  <si>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</si>
  <si>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</si>
  <si>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</si>
  <si>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</si>
  <si>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</si>
  <si>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</si>
  <si>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</si>
  <si>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</si>
  <si>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</si>
  <si>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</si>
  <si>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</si>
  <si>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</si>
  <si>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</si>
  <si>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</si>
  <si>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</si>
  <si>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</si>
  <si>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</si>
  <si>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</si>
  <si>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</si>
  <si>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</si>
  <si>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</si>
  <si>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</si>
  <si>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</si>
  <si>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</si>
  <si>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</si>
  <si>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</si>
  <si>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</si>
  <si>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</si>
  <si>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</si>
  <si>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</si>
  <si>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</si>
  <si>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</si>
  <si>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</si>
  <si>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</si>
  <si>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</si>
  <si>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</si>
  <si>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</si>
  <si>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</si>
  <si>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</si>
  <si>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</si>
  <si>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</si>
  <si>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</si>
  <si>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</si>
  <si>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</si>
  <si>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</si>
  <si>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</si>
  <si>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</si>
  <si>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</si>
  <si>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</si>
  <si>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</si>
  <si>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</si>
  <si>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</si>
  <si>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</si>
  <si>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</si>
  <si>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</si>
  <si>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</si>
  <si>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</si>
  <si>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</si>
  <si>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</si>
  <si>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</si>
  <si>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</si>
  <si>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</si>
  <si>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</si>
  <si>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</si>
  <si>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</si>
  <si>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</si>
  <si>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</si>
  <si>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</si>
  <si>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</si>
  <si>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</si>
  <si>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</si>
  <si>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</si>
  <si>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</si>
  <si>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</si>
  <si>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</si>
  <si>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</si>
  <si>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</si>
  <si>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</si>
  <si>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</si>
  <si>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</si>
  <si>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</si>
  <si>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</si>
  <si>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</si>
  <si>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</si>
  <si>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</si>
  <si>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</si>
  <si>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</si>
  <si>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</si>
  <si>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</si>
  <si>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</si>
  <si>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</si>
  <si>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</si>
  <si>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</si>
  <si>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</si>
  <si>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</si>
  <si>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</si>
  <si>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</si>
  <si>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</si>
  <si>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</si>
  <si>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</si>
  <si>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</si>
  <si>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</si>
  <si>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</si>
  <si>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</si>
  <si>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</si>
  <si>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</si>
  <si>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</si>
  <si>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</si>
  <si>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</si>
  <si>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</si>
  <si>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</si>
  <si>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</si>
  <si>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</si>
  <si>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</si>
  <si>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</si>
  <si>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</si>
  <si>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</si>
  <si>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</si>
  <si>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</si>
  <si>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</si>
  <si>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</si>
  <si>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</si>
  <si>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</si>
  <si>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</si>
  <si>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</si>
  <si>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</si>
  <si>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</si>
  <si>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</si>
  <si>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</si>
  <si>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</si>
  <si>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</si>
  <si>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</si>
  <si>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</si>
  <si>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</si>
  <si>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</si>
  <si>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</si>
  <si>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</si>
  <si>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</si>
  <si>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</si>
  <si>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</si>
  <si>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</si>
  <si>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</si>
  <si>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</si>
  <si>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</si>
  <si>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</si>
  <si>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</si>
  <si>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</si>
  <si>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</si>
  <si>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</si>
  <si>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</si>
  <si>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</si>
  <si>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</si>
  <si>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</si>
  <si>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</si>
  <si>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</si>
  <si>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</si>
  <si>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</si>
  <si>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</si>
  <si>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</si>
  <si>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</si>
  <si>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</si>
  <si>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</si>
  <si>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</si>
  <si>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</si>
  <si>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</si>
  <si>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</si>
  <si>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</si>
  <si>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</si>
  <si>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</si>
  <si>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</si>
  <si>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</si>
  <si>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</si>
  <si>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</si>
  <si>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</si>
  <si>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</si>
  <si>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</si>
  <si>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</si>
  <si>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</si>
  <si>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</si>
  <si>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</si>
  <si>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</si>
  <si>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</si>
  <si>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</si>
  <si>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</si>
  <si>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</si>
  <si>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</si>
  <si>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</si>
  <si>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</si>
  <si>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</si>
  <si>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</si>
  <si>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</si>
  <si>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</si>
  <si>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</si>
  <si>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</si>
  <si>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</si>
  <si>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</si>
  <si>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</si>
  <si>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</si>
  <si>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</si>
  <si>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</si>
  <si>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</si>
  <si>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</si>
  <si>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</si>
  <si>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</si>
  <si>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</si>
  <si>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</si>
  <si>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</si>
  <si>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</si>
  <si>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</si>
  <si>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</si>
  <si>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</si>
  <si>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</si>
  <si>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</si>
  <si>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</si>
  <si>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</si>
  <si>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</si>
  <si>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</si>
  <si>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</si>
  <si>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</si>
  <si>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</si>
  <si>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</si>
  <si>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</si>
  <si>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</si>
  <si>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</si>
  <si>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</si>
  <si>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</si>
  <si>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</si>
  <si>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</si>
  <si>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</si>
  <si>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</si>
  <si>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</si>
  <si>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</si>
  <si>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</si>
  <si>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</si>
  <si>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</si>
  <si>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</si>
  <si>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</si>
  <si>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</si>
  <si>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</si>
  <si>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</si>
  <si>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</si>
  <si>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</si>
  <si>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</si>
  <si>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</si>
  <si>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</si>
  <si>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</si>
  <si>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</si>
  <si>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</si>
  <si>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</si>
  <si>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</si>
  <si>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</si>
  <si>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</si>
  <si>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</si>
  <si>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</si>
  <si>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</si>
  <si>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</si>
  <si>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</si>
  <si>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</si>
  <si>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</si>
  <si>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</si>
  <si>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</si>
  <si>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</si>
  <si>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</si>
  <si>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</si>
  <si>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</si>
  <si>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</si>
  <si>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</si>
  <si>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</si>
  <si>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</si>
  <si>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</si>
  <si>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</si>
  <si>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</si>
  <si>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</si>
  <si>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</si>
  <si>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</si>
  <si>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</si>
  <si>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</si>
  <si>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</si>
  <si>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</si>
  <si>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</si>
  <si>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</si>
  <si>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</si>
  <si>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</si>
  <si>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</si>
  <si>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</si>
  <si>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</si>
  <si>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</si>
  <si>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</si>
  <si>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</si>
  <si>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</si>
  <si>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</si>
  <si>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</si>
  <si>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</si>
  <si>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</si>
  <si>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</si>
  <si>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</si>
  <si>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</si>
  <si>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</si>
  <si>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</si>
  <si>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</si>
  <si>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</si>
  <si>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</si>
  <si>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</si>
  <si>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</si>
  <si>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</si>
  <si>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</si>
  <si>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</si>
  <si>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</si>
  <si>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</si>
  <si>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</si>
  <si>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</si>
  <si>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</si>
  <si>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</si>
  <si>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</si>
  <si>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</si>
  <si>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</si>
  <si>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</si>
  <si>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</si>
  <si>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</si>
  <si>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</si>
  <si>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</si>
  <si>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</si>
  <si>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</si>
  <si>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</si>
  <si>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</si>
  <si>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</si>
  <si>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</si>
  <si>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</si>
  <si>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</si>
  <si>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</si>
  <si>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</si>
  <si>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</si>
  <si>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</si>
  <si>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</si>
  <si>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</si>
  <si>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</si>
  <si>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</si>
  <si>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</si>
  <si>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</si>
  <si>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</si>
  <si>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</si>
  <si>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</si>
  <si>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</si>
  <si>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</si>
  <si>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</si>
  <si>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</si>
  <si>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</si>
  <si>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</si>
  <si>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</si>
  <si>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</si>
  <si>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</si>
  <si>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</si>
  <si>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</si>
  <si>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</si>
  <si>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</si>
  <si>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</si>
  <si>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</si>
  <si>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</si>
  <si>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</si>
  <si>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</si>
  <si>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</si>
  <si>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</si>
  <si>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</si>
  <si>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</si>
  <si>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</si>
  <si>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</si>
  <si>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</si>
  <si>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</si>
  <si>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</si>
  <si>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</si>
  <si>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</si>
  <si>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</si>
  <si>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</si>
  <si>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</si>
  <si>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</si>
  <si>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</si>
  <si>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</si>
  <si>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</si>
  <si>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</si>
  <si>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</si>
  <si>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</si>
  <si>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</si>
  <si>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</si>
  <si>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</si>
  <si>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</si>
  <si>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</si>
  <si>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</si>
  <si>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</si>
  <si>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</si>
  <si>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</si>
  <si>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</si>
  <si>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</si>
  <si>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</si>
  <si>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</si>
  <si>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</si>
  <si>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</si>
  <si>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</si>
  <si>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</si>
  <si>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</si>
  <si>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</si>
  <si>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</si>
  <si>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</si>
  <si>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</si>
  <si>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</si>
  <si>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</si>
  <si>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</si>
  <si>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</si>
  <si>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</si>
  <si>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</si>
  <si>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</si>
  <si>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</si>
  <si>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</si>
  <si>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</si>
  <si>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</si>
  <si>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</si>
  <si>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</si>
  <si>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</si>
  <si>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</si>
  <si>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</si>
  <si>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</si>
  <si>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</si>
  <si>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</si>
  <si>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</si>
  <si>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</si>
  <si>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</si>
  <si>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</si>
  <si>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</si>
  <si>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</si>
  <si>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</si>
  <si>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</si>
  <si>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</si>
  <si>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</si>
  <si>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</si>
  <si>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</si>
  <si>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</si>
  <si>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</si>
  <si>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</si>
  <si>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</si>
  <si>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</si>
  <si>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</si>
  <si>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</si>
  <si>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</si>
  <si>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</si>
  <si>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</si>
  <si>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</si>
  <si>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</si>
  <si>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</si>
  <si>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</si>
  <si>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</si>
  <si>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</si>
  <si>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</si>
  <si>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</si>
  <si>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</si>
  <si>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</si>
  <si>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</si>
  <si>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</si>
  <si>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</si>
  <si>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</si>
  <si>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</si>
  <si>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</si>
  <si>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</si>
  <si>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</si>
  <si>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</si>
  <si>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</si>
  <si>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</si>
  <si>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</si>
  <si>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</si>
  <si>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</si>
  <si>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</si>
  <si>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</si>
  <si>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</si>
  <si>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</si>
  <si>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</si>
  <si>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</si>
  <si>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</si>
  <si>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</si>
  <si>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</si>
  <si>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</si>
  <si>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</si>
  <si>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</si>
  <si>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</si>
  <si>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</si>
  <si>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</si>
  <si>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</si>
  <si>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</si>
  <si>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</si>
  <si>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</si>
  <si>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</si>
  <si>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</si>
  <si>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</si>
  <si>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</si>
  <si>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</si>
  <si>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</si>
  <si>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</si>
  <si>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</si>
  <si>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</si>
  <si>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</si>
  <si>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</si>
  <si>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</si>
  <si>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</si>
  <si>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</si>
  <si>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</si>
  <si>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</si>
  <si>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</si>
  <si>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</si>
  <si>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</si>
  <si>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</si>
  <si>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</si>
  <si>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</si>
  <si>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</si>
  <si>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</si>
  <si>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</si>
  <si>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</si>
  <si>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</si>
  <si>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</si>
  <si>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</si>
  <si>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</si>
  <si>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</si>
  <si>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</si>
  <si>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</si>
  <si>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</si>
  <si>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</si>
  <si>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</si>
  <si>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</si>
  <si>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</si>
  <si>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</si>
  <si>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</si>
  <si>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</si>
  <si>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</si>
  <si>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</si>
  <si>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</si>
  <si>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</si>
  <si>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</si>
  <si>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</si>
  <si>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</si>
  <si>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</si>
  <si>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</si>
  <si>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</si>
  <si>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</si>
  <si>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</si>
  <si>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</si>
  <si>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</si>
  <si>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</si>
  <si>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</si>
  <si>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</si>
  <si>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</si>
  <si>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</si>
  <si>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</si>
  <si>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</si>
  <si>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</si>
  <si>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</si>
  <si>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</si>
  <si>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</si>
  <si>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</si>
  <si>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</si>
  <si>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</si>
  <si>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</si>
  <si>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</si>
  <si>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</si>
  <si>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</si>
  <si>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</si>
  <si>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</si>
  <si>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</si>
  <si>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</si>
  <si>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</si>
  <si>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</si>
  <si>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</si>
  <si>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</si>
  <si>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</si>
  <si>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</si>
  <si>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</si>
  <si>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</si>
  <si>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</si>
  <si>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</si>
  <si>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</si>
  <si>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</si>
  <si>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</si>
  <si>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</si>
  <si>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</si>
  <si>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</si>
  <si>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</si>
  <si>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</si>
  <si>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</si>
  <si>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</si>
  <si>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</si>
  <si>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</si>
  <si>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</si>
  <si>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</si>
  <si>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</si>
  <si>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</si>
  <si>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</si>
  <si>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</si>
  <si>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</si>
  <si>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</si>
  <si>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</si>
  <si>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</si>
  <si>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</si>
  <si>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</si>
  <si>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</si>
  <si>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</si>
  <si>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</si>
  <si>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</si>
  <si>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</si>
  <si>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</si>
  <si>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</si>
  <si>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</si>
  <si>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</si>
  <si>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</si>
  <si>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</si>
  <si>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</si>
  <si>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</si>
  <si>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</si>
  <si>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</si>
  <si>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</si>
  <si>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</si>
  <si>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</si>
  <si>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</si>
  <si>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</si>
  <si>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</si>
  <si>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</si>
  <si>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</si>
  <si>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</si>
  <si>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</si>
  <si>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</si>
  <si>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</si>
  <si>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</si>
  <si>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</si>
  <si>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</si>
  <si>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</si>
  <si>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</si>
  <si>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</si>
  <si>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</si>
  <si>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</si>
  <si>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</si>
  <si>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</si>
  <si>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</si>
  <si>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</si>
  <si>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</si>
  <si>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</si>
  <si>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</si>
  <si>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</si>
  <si>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</si>
  <si>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</si>
  <si>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</si>
  <si>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</si>
  <si>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</si>
  <si>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</si>
  <si>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</si>
  <si>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</si>
  <si>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</si>
  <si>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</si>
  <si>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</si>
  <si>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</si>
  <si>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</si>
  <si>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</si>
  <si>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</si>
  <si>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</si>
  <si>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</si>
  <si>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</si>
  <si>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</si>
  <si>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</si>
  <si>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</si>
  <si>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</si>
  <si>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</si>
  <si>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</si>
  <si>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</si>
  <si>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</si>
  <si>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</si>
  <si>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</si>
  <si>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</si>
  <si>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</si>
  <si>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</si>
  <si>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</si>
  <si>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</si>
  <si>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</si>
  <si>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</si>
  <si>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</si>
  <si>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</si>
  <si>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</si>
  <si>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</si>
  <si>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</si>
  <si>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</si>
  <si>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</si>
  <si>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</si>
  <si>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</si>
  <si>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</si>
  <si>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</si>
  <si>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</si>
  <si>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</si>
  <si>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</si>
  <si>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</si>
  <si>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</si>
  <si>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</si>
  <si>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</si>
  <si>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</si>
  <si>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</si>
  <si>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</si>
  <si>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</si>
  <si>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</si>
  <si>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</si>
  <si>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</si>
  <si>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</si>
  <si>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</si>
  <si>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</si>
  <si>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</si>
  <si>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</si>
  <si>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</si>
  <si>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</si>
  <si>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</si>
  <si>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</si>
  <si>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</si>
  <si>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</si>
  <si>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</si>
  <si>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</si>
  <si>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</si>
  <si>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</si>
  <si>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</si>
  <si>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</si>
  <si>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</si>
  <si>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</si>
  <si>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</si>
  <si>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</si>
  <si>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</si>
  <si>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</si>
  <si>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</si>
  <si>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</si>
  <si>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</si>
  <si>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</si>
  <si>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</si>
  <si>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</si>
  <si>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</si>
  <si>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</si>
  <si>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</si>
  <si>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</si>
  <si>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</si>
  <si>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</si>
  <si>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</si>
  <si>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</si>
  <si>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</si>
  <si>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</si>
  <si>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</si>
  <si>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</si>
  <si>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</si>
  <si>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</si>
  <si>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</si>
  <si>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</si>
  <si>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</si>
  <si>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</si>
  <si>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</si>
  <si>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</si>
  <si>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</si>
  <si>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</si>
  <si>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</si>
  <si>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</si>
  <si>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</si>
  <si>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</si>
  <si>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</si>
  <si>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</si>
  <si>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</si>
  <si>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</si>
  <si>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</si>
  <si>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</si>
  <si>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</si>
  <si>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</si>
  <si>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</si>
  <si>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</si>
  <si>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</si>
  <si>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</si>
  <si>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</si>
  <si>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</si>
  <si>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</si>
  <si>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</si>
  <si>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</si>
  <si>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</si>
  <si>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</si>
  <si>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</si>
  <si>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</si>
  <si>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</si>
  <si>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</si>
  <si>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</si>
  <si>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</si>
  <si>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</si>
  <si>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</si>
  <si>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</si>
  <si>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</si>
  <si>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</si>
  <si>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</si>
  <si>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</si>
  <si>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</si>
  <si>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</si>
  <si>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</si>
  <si>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</si>
  <si>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</si>
  <si>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</si>
  <si>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</si>
  <si>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</si>
  <si>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</si>
  <si>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</si>
  <si>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</si>
  <si>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</si>
  <si>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</si>
  <si>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</si>
  <si>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</si>
  <si>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</si>
  <si>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</si>
  <si>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</si>
  <si>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</si>
  <si>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</si>
  <si>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</si>
  <si>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</si>
  <si>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</si>
  <si>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</si>
  <si>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</si>
  <si>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</si>
  <si>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</si>
  <si>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</si>
  <si>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</si>
  <si>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</si>
  <si>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</si>
  <si>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</si>
  <si>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</si>
  <si>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</si>
  <si>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</si>
  <si>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</si>
  <si>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</si>
  <si>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</si>
  <si>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</si>
  <si>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</si>
  <si>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</si>
  <si>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</si>
  <si>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</si>
  <si>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</si>
  <si>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</si>
  <si>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</si>
  <si>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</si>
  <si>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</si>
  <si>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</si>
  <si>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</si>
  <si>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</si>
  <si>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</si>
  <si>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</si>
  <si>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</si>
  <si>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</si>
  <si>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</si>
  <si>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</si>
  <si>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</si>
  <si>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</si>
  <si>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</si>
  <si>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</si>
  <si>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</si>
  <si>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</si>
  <si>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</si>
  <si>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</si>
  <si>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</si>
  <si>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</si>
  <si>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</si>
  <si>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</si>
  <si>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</si>
  <si>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</si>
  <si>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</si>
  <si>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</si>
  <si>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</si>
  <si>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</si>
  <si>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</si>
  <si>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</si>
  <si>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</si>
  <si>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</si>
  <si>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</si>
  <si>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</si>
  <si>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</si>
  <si>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</si>
  <si>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</si>
  <si>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</si>
  <si>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</si>
  <si>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</si>
  <si>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</si>
  <si>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</si>
  <si>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</si>
  <si>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</si>
  <si>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</si>
  <si>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</si>
  <si>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</si>
  <si>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</si>
  <si>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</si>
  <si>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</si>
  <si>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</si>
  <si>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</si>
  <si>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</si>
  <si>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</si>
  <si>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</si>
  <si>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</si>
  <si>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</si>
  <si>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</si>
  <si>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</si>
  <si>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</si>
  <si>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</si>
  <si>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</si>
  <si>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</si>
  <si>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</si>
  <si>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</si>
  <si>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</si>
  <si>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</si>
  <si>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</si>
  <si>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</si>
  <si>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</si>
  <si>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</si>
  <si>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</si>
  <si>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</si>
  <si>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</si>
  <si>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</si>
  <si>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</si>
  <si>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</si>
  <si>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</si>
  <si>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</si>
  <si>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</si>
  <si>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</si>
  <si>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</si>
  <si>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</si>
  <si>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</si>
  <si>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</si>
  <si>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</si>
  <si>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</si>
  <si>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</si>
  <si>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</si>
  <si>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</si>
  <si>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</si>
  <si>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</si>
  <si>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</si>
  <si>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</si>
  <si>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</si>
  <si>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</si>
  <si>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</si>
  <si>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</si>
  <si>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</si>
  <si>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</si>
  <si>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</si>
  <si>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</si>
  <si>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</si>
  <si>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</si>
  <si>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</si>
  <si>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</si>
  <si>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</si>
  <si>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</si>
  <si>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</si>
  <si>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</si>
  <si>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</si>
  <si>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</si>
  <si>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</si>
  <si>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</si>
  <si>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</si>
  <si>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</si>
  <si>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</si>
  <si>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</si>
  <si>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</si>
  <si>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</si>
  <si>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</si>
  <si>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</si>
  <si>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</si>
  <si>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</si>
  <si>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</si>
  <si>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</si>
  <si>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</si>
  <si>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</si>
  <si>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</si>
  <si>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</si>
  <si>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</si>
  <si>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</si>
  <si>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</si>
  <si>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</si>
  <si>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</si>
  <si>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</si>
  <si>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</si>
  <si>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</si>
  <si>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</si>
  <si>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</si>
  <si>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</si>
  <si>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</si>
  <si>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</si>
  <si>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</si>
  <si>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</si>
  <si>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</si>
  <si>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</si>
  <si>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</si>
  <si>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</si>
  <si>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</si>
  <si>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</si>
  <si>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</si>
  <si>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</si>
  <si>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</si>
  <si>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</si>
  <si>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</si>
  <si>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</si>
  <si>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</si>
  <si>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</si>
  <si>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</si>
  <si>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</si>
  <si>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</si>
  <si>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</si>
  <si>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</si>
  <si>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</si>
  <si>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</si>
  <si>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</si>
  <si>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</si>
  <si>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</si>
  <si>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</si>
  <si>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</si>
  <si>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</si>
  <si>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</si>
  <si>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</si>
  <si>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</si>
  <si>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</si>
  <si>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</si>
  <si>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</si>
  <si>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</si>
  <si>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</si>
  <si>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</si>
  <si>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</si>
  <si>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</si>
  <si>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</si>
  <si>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</si>
  <si>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</si>
  <si>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</si>
  <si>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</si>
  <si>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</si>
  <si>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</si>
  <si>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</si>
  <si>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</si>
  <si>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</si>
  <si>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</si>
  <si>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</si>
  <si>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</si>
  <si>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</si>
  <si>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</si>
  <si>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</si>
  <si>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</si>
  <si>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</si>
  <si>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</si>
  <si>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</si>
  <si>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</si>
  <si>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</si>
  <si>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</si>
  <si>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</si>
  <si>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</si>
  <si>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</si>
  <si>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</si>
  <si>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</si>
  <si>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</si>
  <si>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</si>
  <si>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</si>
  <si>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</si>
  <si>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</si>
  <si>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</si>
  <si>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</si>
  <si>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</si>
  <si>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</si>
  <si>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</si>
  <si>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</si>
  <si>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</si>
  <si>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</si>
  <si>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</si>
  <si>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</si>
  <si>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</si>
  <si>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</si>
  <si>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</si>
  <si>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</si>
  <si>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</si>
  <si>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</si>
  <si>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</si>
  <si>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</si>
  <si>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</si>
  <si>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</si>
  <si>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</si>
  <si>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</si>
  <si>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</si>
  <si>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</si>
  <si>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</si>
  <si>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</si>
  <si>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</si>
  <si>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</si>
  <si>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</si>
  <si>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</si>
  <si>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</si>
  <si>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</si>
  <si>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</si>
  <si>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</si>
  <si>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</si>
  <si>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</si>
  <si>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</si>
  <si>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</si>
  <si>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</si>
  <si>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</si>
  <si>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</si>
  <si>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</si>
  <si>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</si>
  <si>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</si>
  <si>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</si>
  <si>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</si>
  <si>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</si>
  <si>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</si>
  <si>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</si>
  <si>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</si>
  <si>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</si>
  <si>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</si>
  <si>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</si>
  <si>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</si>
  <si>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</si>
  <si>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</si>
  <si>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</si>
  <si>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</si>
  <si>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</si>
  <si>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</si>
  <si>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</si>
  <si>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</si>
  <si>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</si>
  <si>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</si>
  <si>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</si>
  <si>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</si>
  <si>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</si>
  <si>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</si>
  <si>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</si>
  <si>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</si>
  <si>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</si>
  <si>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</si>
  <si>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</si>
  <si>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</si>
  <si>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</si>
  <si>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</si>
  <si>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</si>
  <si>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</si>
  <si>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</si>
  <si>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</si>
  <si>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</si>
  <si>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</si>
  <si>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</si>
  <si>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</si>
  <si>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</si>
  <si>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</si>
  <si>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</si>
  <si>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</si>
  <si>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</si>
  <si>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</si>
  <si>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</si>
  <si>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</si>
  <si>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</si>
  <si>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</si>
  <si>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</si>
  <si>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</si>
  <si>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</si>
  <si>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</si>
  <si>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</si>
  <si>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</si>
  <si>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</si>
  <si>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</si>
  <si>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</si>
  <si>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</si>
  <si>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</si>
  <si>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</si>
  <si>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</si>
  <si>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</si>
  <si>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</si>
  <si>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</si>
  <si>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</si>
  <si>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</si>
  <si>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</si>
  <si>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</si>
  <si>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</si>
  <si>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</si>
  <si>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</si>
  <si>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</si>
  <si>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</si>
  <si>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</si>
  <si>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</si>
  <si>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</si>
  <si>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</si>
  <si>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</si>
  <si>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</si>
  <si>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</si>
  <si>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</si>
  <si>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</si>
  <si>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</si>
  <si>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</si>
  <si>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</si>
  <si>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</si>
  <si>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</si>
  <si>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</si>
  <si>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</si>
  <si>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</si>
  <si>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</si>
  <si>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</si>
  <si>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</si>
  <si>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</si>
  <si>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</si>
  <si>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</si>
  <si>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</si>
  <si>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</si>
  <si>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</si>
  <si>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</si>
  <si>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</si>
  <si>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</si>
  <si>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</si>
  <si>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</si>
  <si>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</si>
  <si>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</si>
  <si>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</si>
  <si>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</si>
  <si>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</si>
  <si>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</si>
  <si>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</si>
  <si>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</si>
  <si>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</si>
  <si>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</si>
  <si>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</si>
  <si>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</si>
  <si>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</si>
  <si>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</si>
  <si>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</si>
  <si>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</si>
  <si>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</si>
  <si>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</si>
  <si>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</si>
  <si>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</si>
  <si>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</si>
  <si>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</si>
  <si>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</si>
  <si>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</si>
  <si>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</si>
  <si>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</si>
  <si>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</si>
  <si>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</si>
  <si>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</si>
  <si>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</si>
  <si>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</si>
  <si>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</si>
  <si>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</si>
  <si>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</si>
  <si>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</si>
  <si>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</si>
  <si>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</si>
  <si>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</si>
  <si>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</si>
  <si>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</si>
  <si>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</si>
  <si>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</si>
  <si>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</si>
  <si>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</si>
  <si>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</si>
  <si>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</si>
  <si>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</si>
  <si>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</si>
  <si>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</si>
  <si>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</si>
  <si>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</si>
  <si>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</si>
  <si>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</si>
  <si>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</si>
  <si>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</si>
  <si>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</si>
  <si>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</si>
  <si>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</si>
  <si>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</si>
  <si>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</si>
  <si>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</si>
  <si>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</si>
  <si>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</si>
  <si>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</si>
  <si>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</si>
  <si>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</si>
  <si>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</si>
  <si>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</si>
  <si>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</si>
  <si>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</si>
  <si>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</si>
  <si>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</si>
  <si>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</si>
  <si>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</si>
  <si>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</si>
  <si>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</si>
  <si>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</si>
  <si>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</si>
  <si>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</si>
  <si>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</si>
  <si>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</si>
  <si>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</si>
  <si>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</si>
  <si>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</si>
  <si>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</si>
  <si>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</si>
  <si>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</si>
  <si>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</si>
  <si>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</si>
  <si>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</si>
  <si>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</si>
  <si>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</si>
  <si>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</si>
  <si>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</si>
  <si>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</si>
  <si>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</si>
  <si>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</si>
  <si>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</si>
  <si>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</si>
  <si>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</si>
  <si>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</si>
  <si>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</si>
  <si>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</si>
  <si>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</si>
  <si>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</si>
  <si>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</si>
  <si>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</si>
  <si>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</si>
  <si>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</si>
  <si>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</si>
  <si>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</si>
  <si>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</si>
  <si>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</si>
  <si>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</si>
  <si>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</si>
  <si>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</si>
  <si>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</si>
  <si>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</si>
  <si>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</si>
  <si>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</si>
  <si>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</si>
  <si>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</si>
  <si>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</si>
  <si>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</si>
  <si>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</si>
  <si>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</si>
  <si>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</si>
  <si>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</si>
  <si>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</si>
  <si>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</si>
  <si>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</si>
  <si>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</si>
  <si>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</si>
  <si>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</si>
  <si>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</si>
  <si>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</si>
  <si>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</si>
  <si>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</si>
  <si>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</si>
  <si>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</si>
  <si>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</si>
  <si>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</si>
  <si>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</si>
  <si>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</si>
  <si>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</si>
  <si>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</si>
  <si>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</si>
  <si>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</si>
  <si>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</si>
  <si>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</si>
  <si>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</si>
  <si>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</si>
  <si>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</si>
  <si>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</si>
  <si>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</si>
  <si>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</si>
  <si>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</si>
  <si>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</si>
  <si>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</si>
  <si>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</si>
  <si>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</si>
  <si>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</si>
  <si>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</si>
  <si>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</si>
  <si>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</si>
  <si>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</si>
  <si>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</si>
  <si>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</si>
  <si>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</si>
  <si>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</si>
  <si>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</si>
  <si>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</si>
  <si>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</si>
  <si>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</si>
  <si>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</si>
  <si>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</si>
  <si>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</si>
  <si>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</si>
  <si>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</si>
  <si>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</si>
  <si>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</si>
  <si>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</si>
  <si>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</si>
  <si>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</si>
  <si>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</si>
  <si>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</si>
  <si>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</si>
  <si>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</si>
  <si>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</si>
  <si>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</si>
  <si>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</si>
  <si>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</si>
  <si>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</si>
  <si>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</si>
  <si>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</si>
  <si>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</si>
  <si>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</si>
  <si>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</si>
  <si>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</si>
  <si>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</si>
  <si>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</si>
  <si>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</si>
  <si>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</si>
  <si>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</si>
  <si>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</si>
  <si>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</si>
  <si>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</si>
  <si>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</si>
  <si>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</si>
  <si>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</si>
  <si>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</si>
  <si>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</si>
  <si>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</si>
  <si>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</si>
  <si>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</si>
  <si>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</si>
  <si>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</si>
  <si>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</si>
  <si>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</si>
  <si>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</si>
  <si>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</si>
  <si>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</si>
  <si>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</si>
  <si>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</si>
  <si>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</si>
  <si>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</si>
  <si>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</si>
  <si>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</si>
  <si>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</si>
  <si>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</si>
  <si>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</si>
  <si>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</si>
  <si>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</si>
  <si>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</si>
  <si>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</si>
  <si>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</si>
  <si>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</si>
  <si>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</si>
  <si>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</si>
  <si>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</si>
  <si>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</si>
  <si>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</si>
  <si>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</si>
  <si>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</si>
  <si>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</si>
  <si>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</si>
  <si>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</si>
  <si>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</si>
  <si>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</si>
  <si>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</si>
  <si>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</si>
  <si>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</si>
  <si>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</si>
  <si>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</si>
  <si>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</si>
  <si>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</si>
  <si>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</si>
  <si>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</si>
  <si>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</si>
  <si>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</si>
  <si>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</si>
  <si>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</si>
  <si>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</si>
  <si>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</si>
  <si>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</si>
  <si>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</si>
  <si>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</si>
  <si>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</si>
  <si>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</si>
  <si>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</si>
  <si>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</si>
  <si>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</si>
  <si>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</si>
  <si>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</si>
  <si>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</si>
  <si>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</si>
  <si>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</si>
  <si>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</si>
  <si>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</si>
  <si>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</si>
  <si>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</si>
  <si>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</si>
  <si>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</si>
  <si>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</si>
  <si>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</si>
  <si>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</si>
  <si>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</si>
  <si>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</si>
  <si>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</si>
  <si>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</si>
  <si>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</si>
  <si>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</si>
  <si>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</si>
  <si>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</si>
  <si>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</si>
  <si>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</si>
  <si>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</si>
  <si>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</si>
  <si>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</si>
  <si>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</si>
  <si>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</si>
  <si>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</si>
  <si>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</si>
  <si>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</si>
  <si>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</si>
  <si>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</si>
  <si>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</si>
  <si>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</si>
  <si>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</si>
  <si>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</si>
  <si>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</si>
  <si>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</si>
  <si>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</si>
  <si>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</si>
  <si>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</si>
  <si>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</si>
  <si>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</si>
  <si>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</si>
  <si>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</si>
  <si>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</si>
  <si>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</si>
  <si>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</si>
  <si>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</si>
  <si>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</si>
  <si>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</si>
  <si>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</si>
  <si>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</si>
  <si>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</si>
  <si>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</si>
  <si>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</si>
  <si>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</si>
  <si>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</si>
  <si>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</si>
  <si>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</si>
  <si>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</si>
  <si>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</si>
  <si>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</si>
  <si>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</si>
  <si>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</si>
  <si>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</si>
  <si>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</si>
  <si>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</si>
  <si>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</si>
  <si>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</si>
  <si>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</si>
  <si>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</si>
  <si>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</si>
  <si>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</si>
  <si>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</si>
  <si>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</si>
  <si>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</si>
  <si>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</si>
  <si>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</si>
  <si>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</si>
  <si>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</si>
  <si>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</si>
  <si>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</si>
  <si>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</si>
  <si>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</si>
  <si>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</si>
  <si>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</si>
  <si>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</si>
  <si>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</si>
  <si>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</si>
  <si>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</si>
  <si>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</si>
  <si>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</si>
  <si>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</si>
  <si>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</si>
  <si>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</si>
  <si>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</si>
  <si>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</si>
  <si>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</si>
  <si>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</si>
  <si>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</si>
  <si>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</si>
  <si>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</si>
  <si>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</si>
  <si>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</si>
  <si>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</si>
  <si>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</si>
  <si>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</si>
  <si>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</si>
  <si>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</si>
  <si>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</si>
  <si>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</si>
  <si>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</si>
  <si>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</si>
  <si>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</si>
  <si>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</si>
  <si>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</si>
  <si>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</si>
  <si>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</si>
  <si>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</si>
  <si>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</si>
  <si>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</si>
  <si>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</si>
  <si>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</si>
  <si>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</si>
  <si>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</si>
  <si>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</si>
  <si>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</si>
  <si>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</si>
  <si>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</si>
  <si>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</si>
  <si>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</si>
  <si>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</si>
  <si>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</si>
  <si>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</si>
  <si>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</si>
  <si>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</si>
  <si>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</si>
  <si>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</si>
  <si>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</si>
  <si>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</si>
  <si>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</si>
  <si>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</si>
  <si>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</si>
  <si>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</si>
  <si>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</si>
  <si>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</si>
  <si>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</si>
  <si>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</si>
  <si>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</si>
  <si>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</si>
  <si>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</si>
  <si>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</si>
  <si>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</si>
  <si>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</si>
  <si>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</si>
  <si>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</si>
  <si>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</si>
  <si>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</si>
  <si>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</si>
  <si>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</si>
  <si>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</si>
  <si>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</si>
  <si>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</si>
  <si>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</si>
  <si>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</si>
  <si>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</si>
  <si>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</si>
  <si>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</si>
  <si>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</si>
  <si>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</si>
  <si>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</si>
  <si>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</si>
  <si>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</si>
  <si>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</si>
  <si>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</si>
  <si>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</si>
  <si>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</si>
  <si>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</si>
  <si>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</si>
  <si>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</si>
  <si>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</si>
  <si>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</si>
  <si>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</si>
  <si>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</si>
  <si>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</si>
  <si>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</si>
  <si>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</si>
  <si>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</si>
  <si>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</si>
  <si>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</si>
  <si>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</si>
  <si>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</si>
  <si>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</si>
  <si>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</si>
  <si>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</si>
  <si>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</si>
  <si>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</si>
  <si>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</si>
  <si>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</si>
  <si>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</si>
  <si>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</si>
  <si>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</si>
  <si>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</si>
  <si>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</si>
  <si>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</si>
  <si>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</si>
  <si>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</si>
  <si>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</si>
  <si>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</si>
  <si>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</si>
  <si>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</si>
  <si>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</si>
  <si>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</si>
  <si>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</si>
  <si>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</si>
  <si>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</si>
  <si>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</si>
  <si>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</si>
  <si>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</si>
  <si>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</si>
  <si>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</si>
  <si>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</si>
  <si>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</si>
  <si>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</si>
  <si>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</si>
  <si>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</si>
  <si>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</si>
  <si>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</si>
  <si>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</si>
  <si>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</si>
  <si>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</si>
  <si>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</si>
  <si>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</si>
  <si>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</si>
  <si>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</si>
  <si>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</si>
  <si>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</si>
  <si>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</si>
  <si>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</si>
  <si>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</si>
  <si>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</si>
  <si>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</si>
  <si>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</si>
  <si>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</si>
  <si>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</si>
  <si>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</si>
  <si>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</si>
  <si>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</si>
  <si>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</si>
  <si>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</si>
  <si>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</si>
  <si>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</si>
  <si>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</si>
  <si>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</si>
  <si>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</si>
  <si>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</si>
  <si>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</si>
  <si>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</si>
  <si>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</si>
  <si>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</si>
  <si>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</si>
  <si>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</si>
  <si>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</si>
  <si>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</si>
  <si>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</si>
  <si>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</si>
  <si>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</si>
  <si>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</si>
  <si>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</si>
  <si>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</si>
  <si>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</si>
  <si>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</si>
  <si>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</si>
  <si>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</si>
  <si>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</si>
  <si>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</si>
  <si>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</si>
  <si>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</si>
  <si>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</si>
  <si>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</si>
  <si>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</si>
  <si>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</si>
  <si>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</si>
  <si>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</si>
  <si>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</si>
  <si>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</si>
  <si>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</si>
  <si>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</si>
  <si>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</si>
  <si>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</si>
  <si>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</si>
  <si>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</si>
  <si>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</si>
  <si>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</si>
  <si>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</si>
  <si>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</si>
  <si>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</si>
  <si>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</si>
  <si>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</si>
  <si>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</si>
  <si>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</si>
  <si>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</si>
  <si>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</si>
  <si>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</si>
  <si>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</si>
  <si>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</si>
  <si>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</si>
  <si>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</si>
  <si>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</si>
  <si>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</si>
  <si>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</si>
  <si>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</si>
  <si>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</si>
  <si>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</si>
  <si>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</si>
  <si>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</si>
  <si>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</si>
  <si>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</si>
  <si>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</si>
  <si>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</si>
  <si>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</si>
  <si>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</si>
  <si>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</si>
  <si>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</si>
  <si>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</si>
  <si>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</si>
  <si>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</si>
  <si>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</si>
  <si>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</si>
  <si>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</si>
  <si>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</si>
  <si>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</si>
  <si>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</si>
  <si>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</si>
  <si>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</si>
  <si>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</si>
  <si>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</si>
  <si>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</si>
  <si>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</si>
  <si>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</si>
  <si>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</si>
  <si>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</si>
  <si>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</si>
  <si>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</si>
  <si>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</si>
  <si>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</si>
  <si>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</si>
  <si>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</si>
  <si>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</si>
  <si>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</si>
  <si>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</si>
  <si>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</si>
  <si>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</si>
  <si>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</si>
  <si>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</si>
  <si>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</si>
  <si>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</si>
  <si>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</si>
  <si>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</si>
  <si>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</si>
  <si>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</si>
  <si>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</si>
  <si>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</si>
  <si>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</si>
  <si>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</si>
  <si>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</si>
  <si>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</si>
  <si>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</si>
  <si>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</si>
  <si>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</si>
  <si>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</si>
  <si>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</si>
  <si>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</si>
  <si>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</si>
  <si>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</si>
  <si>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</si>
  <si>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</si>
  <si>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</si>
  <si>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</si>
  <si>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</si>
  <si>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</si>
  <si>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</si>
  <si>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</si>
  <si>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</si>
  <si>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</si>
  <si>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</si>
  <si>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</si>
  <si>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</si>
  <si>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</si>
  <si>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</si>
  <si>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</si>
  <si>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</si>
  <si>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</si>
  <si>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</si>
  <si>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</si>
  <si>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</si>
  <si>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</si>
  <si>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</si>
  <si>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</si>
  <si>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</si>
  <si>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</si>
  <si>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</si>
  <si>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</si>
  <si>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</si>
  <si>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</si>
  <si>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</si>
  <si>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</si>
  <si>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</si>
  <si>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</si>
  <si>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</si>
  <si>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</si>
  <si>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</si>
  <si>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</si>
  <si>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</si>
  <si>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</si>
  <si>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</si>
  <si>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</si>
  <si>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</si>
  <si>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</si>
  <si>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</si>
  <si>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</si>
  <si>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</si>
  <si>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</si>
  <si>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</si>
  <si>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</si>
  <si>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</si>
  <si>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</si>
  <si>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</si>
  <si>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</si>
  <si>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</si>
  <si>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</si>
  <si>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</si>
  <si>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</si>
  <si>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</si>
  <si>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</si>
  <si>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</si>
  <si>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</si>
  <si>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</si>
  <si>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</si>
  <si>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</si>
  <si>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</si>
  <si>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</si>
  <si>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</si>
  <si>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</si>
  <si>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</si>
  <si>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</si>
  <si>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</si>
  <si>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</si>
  <si>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</si>
  <si>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</si>
  <si>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</si>
  <si>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</si>
  <si>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</si>
  <si>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</si>
  <si>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</si>
  <si>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</si>
  <si>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</si>
  <si>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</si>
  <si>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</si>
  <si>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</si>
  <si>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</si>
  <si>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</si>
  <si>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</si>
  <si>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</si>
  <si>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</si>
  <si>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</si>
  <si>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</si>
  <si>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</si>
  <si>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</si>
  <si>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</si>
  <si>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</si>
  <si>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</si>
  <si>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</si>
  <si>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</si>
  <si>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</si>
  <si>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</si>
  <si>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</si>
  <si>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</si>
  <si>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</si>
  <si>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</si>
  <si>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</si>
  <si>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</si>
  <si>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</si>
  <si>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</si>
  <si>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</si>
  <si>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</si>
  <si>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</si>
  <si>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</si>
  <si>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</si>
  <si>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</si>
  <si>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</si>
  <si>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</si>
  <si>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</si>
  <si>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</si>
  <si>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</si>
  <si>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</si>
  <si>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</si>
  <si>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</si>
  <si>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</si>
  <si>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</si>
  <si>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</si>
  <si>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</si>
  <si>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</si>
  <si>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</si>
  <si>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</si>
  <si>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</si>
  <si>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</si>
  <si>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</si>
  <si>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</si>
  <si>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</si>
  <si>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</si>
  <si>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</si>
  <si>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</si>
  <si>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</si>
  <si>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</si>
  <si>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</si>
  <si>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</si>
  <si>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</si>
  <si>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</si>
  <si>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</si>
  <si>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</si>
  <si>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</si>
  <si>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</si>
  <si>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</si>
  <si>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</si>
  <si>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</si>
  <si>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</si>
  <si>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</si>
  <si>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</si>
  <si>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</si>
  <si>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</si>
  <si>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</si>
  <si>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</si>
  <si>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</si>
  <si>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</si>
  <si>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</si>
  <si>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</si>
  <si>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</si>
  <si>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</si>
  <si>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</si>
  <si>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</si>
  <si>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</si>
  <si>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</si>
  <si>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</si>
  <si>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</si>
  <si>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</si>
  <si>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</si>
  <si>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</si>
  <si>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</si>
  <si>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</si>
  <si>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</si>
  <si>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</si>
  <si>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</si>
  <si>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</si>
  <si>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</si>
  <si>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</si>
  <si>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</si>
  <si>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</si>
  <si>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</si>
  <si>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</si>
  <si>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</si>
  <si>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</si>
  <si>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</si>
  <si>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</si>
  <si>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</si>
  <si>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</si>
  <si>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</si>
  <si>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</si>
  <si>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</si>
  <si>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</si>
  <si>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</si>
  <si>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</si>
  <si>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</si>
  <si>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</si>
  <si>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</si>
  <si>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</si>
  <si>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</si>
  <si>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</si>
  <si>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</si>
  <si>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</si>
  <si>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</si>
  <si>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</si>
  <si>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</si>
  <si>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</si>
  <si>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</si>
  <si>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</si>
  <si>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</si>
  <si>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</si>
  <si>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</si>
  <si>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</si>
  <si>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</si>
  <si>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</si>
  <si>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</si>
  <si>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</si>
  <si>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</si>
  <si>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</si>
  <si>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</si>
  <si>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</si>
  <si>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</si>
  <si>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</si>
  <si>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</si>
  <si>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</si>
  <si>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</si>
  <si>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</si>
  <si>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</si>
  <si>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</si>
  <si>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</si>
  <si>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</si>
  <si>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</si>
  <si>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</si>
  <si>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</si>
  <si>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</si>
  <si>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</si>
  <si>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</si>
  <si>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</si>
  <si>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</si>
  <si>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</si>
  <si>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</si>
  <si>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</si>
  <si>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</si>
  <si>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</si>
  <si>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</si>
  <si>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</si>
  <si>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</si>
  <si>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</si>
  <si>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</si>
  <si>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</si>
  <si>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</si>
  <si>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</si>
  <si>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</si>
  <si>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</si>
  <si>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</si>
  <si>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</si>
  <si>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</si>
  <si>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</si>
  <si>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</si>
  <si>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</si>
  <si>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</si>
  <si>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</si>
  <si>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</si>
  <si>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</si>
  <si>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</si>
  <si>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</si>
  <si>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</si>
  <si>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</si>
  <si>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</si>
  <si>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</si>
  <si>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</si>
  <si>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</si>
  <si>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</si>
  <si>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</si>
  <si>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</si>
  <si>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</si>
  <si>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</si>
  <si>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</si>
  <si>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</si>
  <si>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</si>
  <si>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</si>
  <si>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</si>
  <si>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</si>
  <si>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</si>
  <si>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</si>
  <si>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</si>
  <si>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</si>
  <si>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</si>
  <si>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</si>
  <si>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</si>
  <si>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</si>
  <si>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</si>
  <si>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</si>
  <si>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</si>
  <si>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</si>
  <si>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</si>
  <si>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</si>
  <si>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</si>
  <si>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</si>
  <si>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</si>
  <si>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</si>
  <si>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</si>
  <si>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</si>
  <si>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</si>
  <si>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</si>
  <si>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</si>
  <si>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</si>
  <si>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</si>
  <si>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</si>
  <si>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</si>
  <si>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</si>
  <si>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</si>
  <si>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</si>
  <si>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</si>
  <si>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</si>
  <si>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</si>
  <si>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</si>
  <si>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</si>
  <si>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</si>
  <si>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</si>
  <si>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</si>
  <si>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</si>
  <si>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</si>
  <si>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</si>
  <si>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</si>
  <si>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</si>
  <si>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</si>
  <si>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</si>
  <si>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</si>
  <si>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</si>
  <si>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</si>
  <si>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</si>
  <si>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</si>
  <si>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</si>
  <si>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</si>
  <si>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</si>
  <si>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</si>
  <si>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</si>
  <si>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</si>
  <si>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</si>
  <si>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</si>
  <si>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</si>
  <si>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</si>
  <si>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</si>
  <si>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</si>
  <si>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</si>
  <si>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</si>
  <si>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</si>
  <si>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</si>
  <si>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</si>
  <si>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</si>
  <si>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</si>
  <si>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</si>
  <si>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</si>
  <si>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</si>
  <si>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</si>
  <si>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</si>
  <si>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</si>
  <si>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</si>
  <si>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</si>
  <si>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</si>
  <si>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</si>
  <si>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</si>
  <si>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</si>
  <si>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</si>
  <si>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</si>
  <si>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</si>
  <si>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</si>
  <si>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</si>
  <si>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</si>
  <si>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</si>
  <si>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</si>
  <si>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</si>
  <si>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</si>
  <si>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</si>
  <si>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</si>
  <si>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</si>
  <si>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</si>
  <si>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</si>
  <si>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</si>
  <si>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</si>
  <si>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</si>
  <si>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</si>
  <si>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</si>
  <si>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</si>
  <si>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</si>
  <si>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</si>
  <si>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</si>
  <si>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</si>
  <si>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</si>
  <si>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</si>
  <si>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</si>
  <si>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</si>
  <si>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</si>
  <si>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</si>
  <si>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</si>
  <si>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</si>
  <si>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</si>
  <si>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</si>
  <si>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</si>
  <si>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</si>
  <si>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</si>
  <si>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</si>
  <si>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</si>
  <si>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</si>
  <si>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</si>
  <si>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</si>
  <si>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</si>
  <si>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</si>
  <si>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</si>
  <si>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</si>
  <si>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</si>
  <si>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</si>
  <si>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</si>
  <si>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</si>
  <si>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</si>
  <si>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</si>
  <si>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</si>
  <si>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</si>
  <si>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</si>
  <si>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</si>
  <si>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</si>
  <si>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</si>
  <si>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</si>
  <si>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</si>
  <si>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</si>
  <si>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</si>
  <si>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</si>
  <si>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</si>
  <si>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</si>
  <si>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</si>
  <si>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</si>
  <si>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</si>
  <si>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</si>
  <si>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</si>
  <si>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</si>
  <si>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</si>
  <si>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</si>
  <si>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</si>
  <si>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</si>
  <si>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</si>
  <si>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</si>
  <si>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</si>
  <si>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</si>
  <si>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</si>
  <si>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</si>
  <si>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</si>
  <si>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</si>
  <si>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</si>
  <si>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</si>
  <si>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</si>
  <si>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</si>
  <si>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</si>
  <si>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</si>
  <si>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</si>
  <si>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</si>
  <si>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</si>
  <si>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</si>
  <si>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</si>
  <si>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</si>
  <si>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</si>
  <si>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</si>
  <si>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</si>
  <si>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</si>
  <si>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</si>
  <si>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</si>
  <si>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</si>
  <si>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</si>
  <si>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</si>
  <si>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</si>
  <si>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</si>
  <si>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</si>
  <si>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</si>
  <si>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</si>
  <si>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</si>
  <si>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</si>
  <si>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</si>
  <si>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</si>
  <si>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</si>
  <si>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</si>
  <si>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</si>
  <si>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</si>
  <si>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</si>
  <si>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</si>
  <si>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</si>
  <si>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</si>
  <si>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</si>
  <si>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</si>
  <si>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</si>
  <si>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</si>
  <si>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</si>
  <si>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</si>
  <si>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</si>
  <si>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</si>
  <si>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</si>
  <si>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</si>
  <si>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</si>
  <si>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</si>
  <si>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</si>
  <si>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</si>
  <si>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</si>
  <si>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</si>
  <si>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</si>
  <si>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</si>
  <si>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</si>
  <si>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</si>
  <si>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</si>
  <si>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</si>
  <si>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</si>
  <si>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</si>
  <si>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</si>
  <si>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</si>
  <si>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</si>
  <si>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</si>
  <si>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</si>
  <si>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</si>
  <si>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</si>
  <si>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</si>
  <si>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</si>
  <si>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</si>
  <si>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</si>
  <si>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</si>
  <si>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</si>
  <si>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</si>
  <si>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</si>
  <si>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</si>
  <si>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</si>
  <si>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</si>
  <si>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</si>
  <si>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</si>
  <si>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</si>
  <si>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</si>
  <si>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</si>
  <si>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</si>
  <si>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</si>
  <si>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</si>
  <si>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</si>
  <si>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</si>
  <si>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</si>
  <si>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</si>
  <si>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</si>
  <si>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</si>
  <si>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</si>
  <si>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</si>
  <si>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</si>
  <si>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</si>
  <si>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</si>
  <si>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</si>
  <si>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</si>
  <si>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</si>
  <si>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</si>
  <si>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</si>
  <si>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</si>
  <si>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</si>
  <si>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</si>
  <si>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</si>
  <si>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</si>
  <si>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</si>
  <si>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</si>
  <si>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</si>
  <si>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</si>
  <si>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</si>
  <si>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</si>
  <si>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</si>
  <si>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</si>
  <si>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</si>
  <si>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</si>
  <si>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</si>
  <si>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</si>
  <si>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</si>
  <si>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</si>
  <si>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</si>
  <si>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</si>
  <si>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</si>
  <si>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</si>
  <si>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</si>
  <si>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</si>
  <si>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</si>
  <si>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</si>
  <si>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</si>
  <si>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</si>
  <si>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</si>
  <si>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</si>
  <si>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</si>
  <si>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</si>
  <si>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</si>
  <si>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</si>
  <si>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</si>
  <si>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</si>
  <si>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</si>
  <si>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</si>
  <si>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</si>
  <si>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</si>
  <si>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</si>
  <si>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</si>
  <si>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</si>
  <si>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</si>
  <si>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</si>
  <si>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</si>
  <si>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</si>
  <si>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</si>
  <si>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</si>
  <si>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</si>
  <si>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</si>
  <si>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</si>
  <si>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</si>
  <si>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</si>
  <si>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</si>
  <si>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</si>
  <si>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</si>
  <si>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</si>
  <si>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</si>
  <si>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</si>
  <si>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</si>
  <si>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</si>
  <si>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</si>
  <si>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</si>
  <si>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</si>
  <si>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</si>
  <si>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</si>
  <si>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</si>
  <si>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</si>
  <si>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</si>
  <si>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</si>
  <si>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</si>
  <si>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</si>
  <si>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</si>
  <si>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</si>
  <si>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</si>
  <si>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</si>
  <si>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</si>
  <si>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</si>
  <si>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</si>
  <si>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</si>
  <si>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</si>
  <si>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</si>
  <si>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</si>
  <si>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</si>
  <si>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</si>
  <si>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</si>
  <si>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</si>
  <si>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</si>
  <si>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</si>
  <si>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</si>
  <si>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</si>
  <si>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</si>
  <si>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</si>
  <si>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</si>
  <si>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</si>
  <si>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</si>
  <si>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</si>
  <si>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</si>
  <si>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</si>
  <si>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</si>
  <si>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</si>
  <si>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</si>
  <si>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</si>
  <si>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</si>
  <si>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</si>
  <si>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</si>
  <si>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</si>
  <si>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</si>
  <si>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</si>
  <si>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</si>
  <si>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</si>
  <si>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</si>
  <si>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</si>
  <si>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</si>
  <si>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</si>
  <si>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</si>
  <si>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</si>
  <si>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</si>
  <si>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</si>
  <si>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</si>
  <si>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</si>
  <si>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</si>
  <si>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</si>
  <si>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</si>
  <si>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</si>
  <si>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</si>
  <si>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</si>
  <si>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</si>
  <si>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</si>
  <si>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</si>
  <si>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</si>
  <si>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</si>
  <si>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</si>
  <si>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</si>
  <si>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</si>
  <si>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</si>
  <si>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</si>
  <si>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</si>
  <si>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</si>
  <si>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</si>
  <si>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</si>
  <si>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</si>
  <si>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</si>
  <si>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</si>
  <si>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</si>
  <si>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</si>
  <si>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</si>
  <si>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</si>
  <si>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</si>
  <si>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</si>
  <si>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</si>
  <si>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</si>
  <si>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</si>
  <si>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</si>
  <si>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</si>
  <si>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</si>
  <si>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</si>
  <si>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</si>
  <si>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</si>
  <si>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</si>
  <si>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</si>
  <si>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</si>
  <si>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</si>
  <si>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</si>
  <si>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</si>
  <si>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</si>
  <si>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</si>
  <si>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</si>
  <si>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</si>
  <si>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</si>
  <si>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</si>
  <si>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</si>
  <si>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</si>
  <si>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</si>
  <si>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</si>
  <si>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</si>
  <si>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</si>
  <si>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</si>
  <si>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</si>
  <si>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</si>
  <si>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</si>
  <si>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</si>
  <si>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</si>
  <si>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</si>
  <si>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</si>
  <si>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</si>
  <si>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</si>
  <si>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</si>
  <si>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</si>
  <si>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</si>
  <si>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</si>
  <si>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</si>
  <si>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</si>
  <si>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</si>
  <si>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</si>
  <si>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</si>
  <si>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</si>
  <si>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</si>
  <si>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</si>
  <si>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</si>
  <si>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</si>
  <si>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</si>
  <si>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</si>
  <si>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</si>
  <si>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</si>
  <si>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</si>
  <si>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</si>
  <si>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</si>
  <si>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</si>
  <si>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</si>
  <si>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</si>
  <si>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</si>
  <si>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</si>
  <si>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</si>
  <si>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</si>
  <si>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</si>
  <si>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</si>
  <si>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</si>
  <si>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</si>
  <si>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</si>
  <si>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</si>
  <si>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</si>
  <si>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</si>
  <si>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</si>
  <si>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</si>
  <si>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</si>
  <si>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</si>
  <si>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</si>
  <si>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</si>
  <si>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</si>
  <si>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</si>
  <si>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</si>
  <si>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</si>
  <si>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</si>
  <si>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</si>
  <si>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</si>
  <si>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</si>
  <si>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</si>
  <si>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</si>
  <si>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</si>
  <si>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</si>
  <si>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</si>
  <si>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</si>
  <si>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</si>
  <si>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</si>
  <si>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</si>
  <si>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</si>
  <si>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</si>
  <si>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</si>
  <si>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</si>
  <si>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</si>
  <si>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</si>
  <si>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</si>
  <si>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</si>
  <si>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</si>
  <si>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</si>
  <si>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</si>
  <si>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</si>
  <si>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</si>
  <si>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</si>
  <si>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</si>
  <si>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</si>
  <si>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</si>
  <si>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</si>
  <si>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</si>
  <si>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</si>
  <si>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</si>
  <si>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</si>
  <si>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</si>
  <si>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</si>
  <si>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</si>
  <si>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</si>
  <si>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</si>
  <si>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</si>
  <si>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</si>
  <si>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</si>
  <si>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</si>
  <si>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</si>
  <si>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</si>
  <si>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</si>
  <si>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</si>
  <si>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</si>
  <si>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</si>
  <si>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</si>
  <si>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</si>
  <si>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</si>
  <si>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</si>
  <si>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</si>
  <si>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</si>
  <si>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</si>
  <si>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</si>
  <si>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</si>
  <si>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</si>
  <si>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</si>
  <si>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</si>
  <si>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</si>
  <si>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</si>
  <si>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</si>
  <si>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</si>
  <si>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</si>
  <si>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</si>
  <si>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</si>
  <si>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</si>
  <si>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</si>
  <si>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</si>
  <si>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</si>
  <si>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</si>
  <si>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</si>
  <si>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</si>
  <si>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</si>
  <si>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</si>
  <si>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</si>
  <si>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</si>
  <si>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</si>
  <si>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</si>
  <si>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</si>
  <si>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</si>
  <si>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</si>
  <si>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</si>
  <si>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</si>
  <si>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</si>
  <si>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</si>
  <si>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</si>
  <si>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</si>
  <si>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</si>
  <si>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</si>
  <si>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</si>
  <si>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</si>
  <si>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</si>
  <si>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</si>
  <si>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</si>
  <si>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</si>
  <si>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</si>
  <si>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</si>
  <si>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</si>
  <si>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</si>
  <si>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</si>
  <si>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</si>
  <si>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</si>
  <si>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</si>
  <si>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</si>
  <si>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</si>
  <si>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</si>
  <si>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</si>
  <si>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</si>
  <si>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</si>
  <si>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</si>
  <si>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</si>
  <si>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</si>
  <si>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</si>
  <si>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</si>
  <si>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</si>
  <si>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</si>
  <si>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</si>
  <si>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</si>
  <si>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</si>
  <si>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</si>
  <si>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</si>
  <si>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</si>
  <si>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</si>
  <si>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</si>
  <si>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</si>
  <si>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</si>
  <si>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</si>
  <si>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</si>
  <si>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</si>
  <si>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</si>
  <si>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</si>
  <si>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</si>
  <si>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</si>
  <si>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</si>
  <si>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</si>
  <si>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</si>
  <si>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</si>
  <si>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</si>
  <si>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</si>
  <si>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</si>
  <si>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</si>
  <si>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</si>
  <si>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</si>
  <si>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</si>
  <si>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</si>
  <si>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</si>
  <si>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</si>
  <si>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</si>
  <si>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</si>
  <si>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</si>
  <si>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</si>
  <si>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</si>
  <si>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</si>
  <si>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</si>
  <si>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</si>
  <si>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</si>
  <si>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</si>
  <si>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</si>
  <si>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</si>
  <si>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</si>
  <si>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</si>
  <si>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</si>
  <si>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</si>
  <si>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</si>
  <si>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</si>
  <si>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</si>
  <si>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</si>
  <si>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</si>
  <si>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</si>
  <si>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</si>
  <si>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</si>
  <si>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</si>
  <si>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</si>
  <si>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</si>
  <si>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</si>
  <si>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</si>
  <si>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</si>
  <si>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</si>
  <si>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</si>
  <si>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</si>
  <si>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</si>
  <si>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</si>
  <si>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</si>
  <si>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</si>
  <si>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</si>
  <si>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</si>
  <si>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</si>
  <si>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</si>
  <si>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</si>
  <si>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</si>
  <si>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</si>
  <si>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</si>
  <si>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</si>
  <si>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</si>
  <si>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</si>
  <si>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</si>
  <si>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</si>
  <si>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</si>
  <si>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</si>
  <si>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</si>
  <si>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</si>
  <si>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</si>
  <si>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</si>
  <si>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</si>
  <si>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</si>
  <si>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</si>
  <si>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</si>
  <si>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</si>
  <si>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</si>
  <si>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</si>
  <si>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</si>
  <si>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</si>
  <si>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</si>
  <si>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</si>
  <si>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</si>
  <si>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</si>
  <si>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</si>
  <si>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</si>
  <si>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</si>
  <si>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</si>
  <si>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</si>
  <si>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</si>
  <si>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</si>
  <si>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</si>
  <si>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</si>
  <si>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</si>
  <si>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</si>
  <si>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</si>
  <si>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</si>
  <si>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</si>
  <si>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</si>
  <si>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</si>
  <si>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</si>
  <si>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</si>
  <si>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</si>
  <si>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</si>
  <si>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</si>
  <si>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</si>
  <si>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</si>
  <si>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</si>
  <si>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</si>
  <si>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</si>
  <si>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</si>
  <si>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</si>
  <si>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</si>
  <si>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</si>
  <si>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</si>
  <si>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</si>
  <si>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</si>
  <si>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</si>
  <si>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</si>
  <si>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</si>
  <si>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</si>
  <si>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</si>
  <si>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</si>
  <si>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</si>
  <si>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</si>
  <si>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</si>
  <si>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</si>
  <si>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</si>
  <si>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</si>
  <si>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</si>
  <si>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</si>
  <si>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</si>
  <si>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</si>
  <si>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</si>
  <si>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</si>
  <si>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</si>
  <si>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</si>
  <si>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</si>
  <si>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</si>
  <si>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</si>
  <si>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</si>
  <si>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</si>
  <si>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</si>
  <si>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</si>
  <si>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</si>
  <si>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</si>
  <si>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</si>
  <si>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</si>
  <si>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</si>
  <si>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</si>
  <si>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</si>
  <si>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</si>
  <si>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</si>
  <si>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</si>
  <si>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</si>
  <si>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</si>
  <si>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</si>
  <si>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</si>
  <si>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</si>
  <si>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</si>
  <si>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</si>
  <si>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</si>
  <si>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</si>
  <si>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</si>
  <si>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</si>
  <si>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</si>
  <si>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</si>
  <si>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</si>
  <si>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</si>
  <si>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</si>
  <si>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</si>
  <si>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</si>
  <si>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</si>
  <si>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</si>
  <si>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</si>
  <si>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</si>
  <si>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</si>
  <si>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</si>
  <si>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</si>
  <si>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</si>
  <si>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</si>
  <si>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</si>
  <si>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</si>
  <si>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</si>
  <si>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</si>
  <si>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</si>
  <si>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</si>
  <si>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</si>
  <si>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</si>
  <si>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</si>
  <si>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</si>
  <si>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</si>
  <si>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</si>
  <si>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</si>
  <si>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</si>
  <si>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</si>
  <si>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</si>
  <si>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</si>
  <si>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</si>
  <si>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</si>
  <si>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</si>
  <si>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</si>
  <si>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</si>
  <si>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</si>
  <si>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</si>
  <si>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</si>
  <si>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</si>
  <si>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</si>
  <si>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</si>
  <si>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</si>
  <si>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</si>
  <si>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</si>
  <si>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</si>
  <si>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</si>
  <si>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</si>
  <si>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</si>
  <si>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</si>
  <si>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</si>
  <si>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</si>
  <si>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</si>
  <si>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</si>
  <si>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</si>
  <si>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</si>
  <si>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</si>
  <si>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</si>
  <si>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</si>
  <si>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</si>
  <si>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</si>
  <si>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</si>
  <si>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</si>
  <si>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</si>
  <si>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</si>
  <si>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</si>
  <si>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</si>
  <si>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</si>
  <si>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</si>
  <si>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</si>
  <si>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</si>
  <si>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</si>
  <si>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</si>
  <si>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</si>
  <si>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</si>
  <si>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</si>
  <si>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</si>
  <si>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</si>
  <si>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</si>
  <si>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</si>
  <si>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</si>
  <si>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</si>
  <si>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</si>
  <si>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</si>
  <si>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</si>
  <si>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</si>
  <si>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</si>
  <si>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</si>
  <si>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</si>
  <si>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</si>
  <si>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</si>
  <si>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</si>
  <si>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</si>
  <si>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</si>
  <si>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</si>
  <si>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</si>
  <si>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</si>
  <si>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</si>
  <si>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</si>
  <si>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</si>
  <si>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</si>
  <si>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</si>
  <si>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</si>
  <si>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</si>
  <si>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</si>
  <si>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</si>
  <si>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</si>
  <si>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</si>
  <si>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</si>
  <si>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</si>
  <si>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</si>
  <si>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</si>
  <si>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</si>
  <si>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</si>
  <si>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</si>
  <si>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</si>
  <si>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</si>
  <si>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</si>
  <si>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</si>
  <si>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</si>
  <si>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</si>
  <si>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</si>
  <si>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</si>
  <si>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</si>
  <si>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</si>
  <si>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</si>
  <si>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</si>
  <si>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</si>
  <si>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</si>
  <si>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</si>
  <si>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</si>
  <si>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</si>
  <si>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</si>
  <si>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</si>
  <si>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</si>
  <si>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</si>
  <si>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</si>
  <si>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</si>
  <si>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</si>
  <si>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</si>
  <si>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</si>
  <si>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</si>
  <si>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</si>
  <si>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</si>
  <si>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</si>
  <si>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</si>
  <si>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</si>
  <si>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</si>
  <si>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</si>
  <si>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</si>
  <si>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</si>
  <si>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</si>
  <si>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</si>
  <si>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</si>
  <si>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</si>
  <si>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</si>
  <si>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</si>
  <si>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</si>
  <si>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</si>
  <si>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</si>
  <si>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</si>
  <si>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</si>
  <si>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</si>
  <si>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</si>
  <si>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</si>
  <si>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</si>
  <si>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</si>
  <si>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</si>
  <si>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</si>
  <si>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</si>
  <si>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</si>
  <si>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</si>
  <si>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</si>
  <si>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</si>
  <si>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</si>
  <si>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</si>
  <si>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</si>
  <si>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</si>
  <si>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</si>
  <si>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</si>
  <si>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</si>
  <si>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</si>
  <si>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</si>
  <si>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</si>
  <si>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</si>
  <si>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</si>
  <si>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</si>
  <si>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</si>
  <si>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</si>
  <si>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</si>
  <si>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</si>
  <si>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</si>
  <si>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</si>
  <si>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</si>
  <si>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</si>
  <si>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</si>
  <si>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</si>
  <si>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</si>
  <si>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</si>
  <si>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</si>
  <si>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</si>
  <si>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</si>
  <si>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</si>
  <si>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</si>
  <si>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</si>
  <si>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</si>
  <si>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</si>
  <si>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</si>
  <si>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</si>
  <si>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</si>
  <si>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</si>
  <si>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</si>
  <si>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</si>
  <si>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</si>
  <si>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</si>
  <si>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</si>
  <si>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</si>
  <si>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</si>
  <si>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</si>
  <si>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</si>
  <si>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</si>
  <si>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</si>
  <si>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</si>
  <si>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</si>
  <si>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</si>
  <si>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</si>
  <si>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</si>
  <si>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</si>
  <si>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</si>
  <si>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</si>
  <si>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</si>
  <si>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</si>
  <si>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</si>
  <si>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</si>
  <si>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</si>
  <si>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</si>
  <si>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</si>
  <si>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</si>
  <si>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</si>
  <si>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</si>
  <si>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</si>
  <si>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</si>
  <si>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</si>
  <si>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</si>
  <si>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</si>
  <si>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</si>
  <si>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</si>
  <si>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</si>
  <si>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</si>
  <si>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</si>
  <si>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</si>
  <si>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</si>
  <si>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</si>
  <si>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</si>
  <si>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</si>
  <si>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</si>
  <si>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</si>
  <si>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</si>
  <si>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</si>
  <si>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</si>
  <si>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</si>
  <si>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</si>
  <si>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</si>
  <si>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</si>
  <si>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</si>
  <si>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</si>
  <si>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</si>
  <si>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</si>
  <si>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</si>
  <si>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</si>
  <si>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</si>
  <si>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</si>
  <si>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</si>
  <si>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</si>
  <si>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</si>
  <si>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</si>
  <si>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</si>
  <si>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</si>
  <si>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</si>
  <si>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</si>
  <si>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</si>
  <si>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</si>
  <si>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</si>
  <si>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</si>
  <si>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</si>
  <si>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</si>
  <si>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</si>
  <si>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</si>
  <si>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</si>
  <si>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</si>
  <si>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</si>
  <si>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</si>
  <si>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</si>
  <si>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</si>
  <si>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</si>
  <si>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</si>
  <si>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</si>
  <si>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</si>
  <si>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</si>
  <si>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</si>
  <si>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</si>
  <si>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</si>
  <si>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</si>
  <si>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</si>
  <si>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</si>
  <si>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</si>
  <si>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</si>
  <si>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</si>
  <si>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</si>
  <si>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</si>
  <si>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</si>
  <si>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</si>
  <si>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</si>
  <si>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</si>
  <si>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</si>
  <si>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</si>
  <si>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</si>
  <si>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</si>
  <si>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</si>
  <si>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</si>
  <si>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</si>
  <si>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</si>
  <si>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</si>
  <si>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</si>
  <si>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</si>
  <si>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</si>
  <si>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</si>
  <si>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</si>
  <si>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</si>
  <si>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</si>
  <si>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</si>
  <si>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</si>
  <si>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</si>
  <si>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</si>
  <si>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</si>
  <si>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</si>
  <si>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</si>
  <si>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</si>
  <si>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</si>
  <si>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</si>
  <si>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</si>
  <si>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</si>
  <si>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</si>
  <si>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</si>
  <si>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</si>
  <si>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</si>
  <si>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</si>
  <si>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</si>
  <si>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</si>
  <si>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</si>
  <si>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</si>
  <si>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</si>
  <si>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</si>
  <si>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</si>
  <si>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</si>
  <si>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</si>
  <si>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</si>
  <si>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</si>
  <si>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</si>
  <si>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</si>
  <si>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</si>
  <si>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</si>
  <si>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</si>
  <si>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</si>
  <si>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</si>
  <si>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</si>
  <si>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</si>
  <si>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</si>
  <si>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</si>
  <si>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</si>
  <si>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</si>
  <si>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</si>
  <si>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</si>
  <si>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</si>
  <si>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</si>
  <si>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</si>
  <si>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</si>
  <si>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</si>
  <si>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</si>
  <si>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</si>
  <si>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</si>
  <si>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</si>
  <si>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</si>
  <si>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</si>
  <si>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</si>
  <si>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</si>
  <si>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</si>
  <si>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</si>
  <si>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</si>
  <si>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</si>
  <si>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</si>
  <si>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</si>
  <si>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</si>
  <si>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</si>
  <si>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</si>
  <si>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</si>
  <si>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</si>
  <si>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</si>
  <si>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</si>
  <si>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</si>
  <si>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</si>
  <si>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</si>
  <si>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</si>
  <si>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</si>
  <si>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</si>
  <si>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</si>
  <si>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</si>
  <si>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</si>
  <si>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</si>
  <si>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</si>
  <si>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</si>
  <si>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</si>
  <si>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</si>
  <si>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</si>
  <si>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</si>
  <si>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</si>
  <si>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</si>
  <si>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</si>
  <si>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</si>
  <si>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</si>
  <si>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</si>
  <si>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</si>
  <si>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</si>
  <si>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</si>
  <si>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</si>
  <si>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</si>
  <si>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</si>
  <si>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</si>
  <si>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</si>
  <si>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</si>
  <si>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</si>
  <si>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</si>
  <si>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</si>
  <si>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</si>
  <si>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</si>
  <si>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</si>
  <si>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</si>
  <si>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</si>
  <si>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</si>
  <si>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</si>
  <si>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</si>
  <si>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</si>
  <si>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</si>
  <si>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</si>
  <si>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</si>
  <si>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</si>
  <si>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</si>
  <si>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</si>
  <si>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</si>
  <si>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</si>
  <si>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</si>
  <si>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</si>
  <si>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</si>
  <si>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</si>
  <si>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</si>
  <si>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</si>
  <si>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</si>
  <si>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</si>
  <si>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</si>
  <si>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</si>
  <si>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</si>
  <si>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</si>
  <si>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</si>
  <si>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</si>
  <si>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</si>
  <si>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</si>
  <si>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</si>
  <si>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</si>
  <si>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</si>
  <si>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</si>
  <si>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</si>
  <si>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</si>
  <si>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</si>
  <si>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</si>
  <si>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</si>
  <si>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</si>
  <si>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</si>
  <si>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</si>
  <si>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</si>
  <si>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</si>
  <si>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</si>
  <si>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</si>
  <si>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</si>
  <si>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</si>
  <si>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</si>
  <si>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</si>
  <si>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</si>
  <si>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</si>
  <si>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</si>
  <si>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</si>
  <si>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</si>
  <si>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</si>
  <si>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</si>
  <si>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</si>
  <si>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</si>
  <si>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</si>
  <si>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</si>
  <si>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</si>
  <si>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</si>
  <si>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</si>
  <si>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</si>
  <si>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</si>
  <si>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</si>
  <si>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</si>
  <si>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</si>
  <si>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</si>
  <si>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</si>
  <si>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</si>
  <si>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</si>
  <si>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</si>
  <si>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</si>
  <si>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</si>
  <si>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</si>
  <si>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</si>
  <si>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</si>
  <si>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</si>
  <si>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</si>
  <si>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</si>
  <si>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</si>
  <si>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</si>
  <si>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</si>
  <si>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</si>
  <si>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</si>
  <si>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</si>
  <si>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</si>
  <si>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</si>
  <si>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</si>
  <si>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</si>
  <si>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</si>
  <si>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</si>
  <si>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</si>
  <si>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</si>
  <si>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</si>
  <si>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</si>
  <si>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</si>
  <si>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</si>
  <si>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</si>
  <si>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</si>
  <si>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</si>
  <si>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</si>
  <si>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</si>
  <si>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</si>
  <si>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</si>
  <si>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</si>
  <si>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</si>
  <si>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</si>
  <si>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</si>
  <si>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</si>
  <si>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</si>
  <si>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</si>
  <si>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</si>
  <si>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</si>
  <si>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</si>
  <si>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</si>
  <si>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</si>
  <si>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</si>
  <si>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</si>
  <si>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</si>
  <si>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</si>
  <si>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</si>
  <si>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</si>
  <si>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</si>
  <si>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</si>
  <si>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</si>
  <si>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</si>
  <si>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</si>
  <si>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</si>
  <si>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</si>
  <si>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</si>
  <si>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</si>
  <si>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</si>
  <si>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</si>
  <si>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</si>
  <si>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</si>
  <si>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</si>
  <si>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</si>
  <si>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</si>
  <si>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</si>
  <si>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</si>
  <si>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</si>
  <si>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</si>
  <si>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</si>
  <si>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</si>
  <si>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</si>
  <si>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</si>
  <si>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</si>
  <si>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</si>
  <si>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</si>
  <si>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</si>
  <si>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</si>
  <si>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</si>
  <si>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</si>
  <si>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</si>
  <si>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</si>
  <si>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</si>
  <si>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</si>
  <si>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</si>
  <si>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</si>
  <si>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</si>
  <si>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</si>
  <si>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</si>
  <si>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</si>
  <si>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</si>
  <si>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</si>
  <si>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</si>
  <si>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</si>
  <si>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</si>
  <si>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</si>
  <si>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</si>
  <si>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</si>
  <si>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</si>
  <si>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</si>
  <si>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</si>
  <si>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</si>
  <si>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</si>
  <si>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</si>
  <si>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</si>
  <si>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</si>
  <si>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</si>
  <si>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</si>
  <si>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</si>
  <si>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</si>
  <si>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</si>
  <si>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</si>
  <si>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</si>
  <si>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</si>
  <si>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</si>
  <si>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</si>
  <si>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</si>
  <si>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</si>
  <si>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</si>
  <si>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</si>
  <si>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</si>
  <si>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</si>
  <si>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</si>
  <si>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</si>
  <si>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</si>
  <si>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</si>
  <si>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</si>
  <si>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</si>
  <si>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</si>
  <si>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</si>
  <si>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</si>
  <si>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</si>
  <si>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</si>
  <si>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</si>
  <si>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</si>
  <si>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</si>
  <si>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</si>
  <si>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</si>
  <si>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</si>
  <si>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</si>
  <si>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</si>
  <si>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</si>
  <si>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</si>
  <si>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</si>
  <si>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</si>
  <si>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</si>
  <si>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</si>
  <si>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</si>
  <si>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</si>
  <si>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</si>
  <si>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</si>
  <si>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</si>
  <si>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</si>
  <si>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</si>
  <si>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</si>
  <si>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</si>
  <si>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</si>
  <si>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</si>
  <si>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</si>
  <si>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</si>
  <si>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</si>
  <si>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</si>
  <si>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</si>
  <si>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</si>
  <si>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</si>
  <si>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</si>
  <si>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</si>
  <si>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</si>
  <si>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</si>
  <si>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</si>
  <si>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</si>
  <si>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</si>
  <si>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</si>
  <si>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</si>
  <si>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</si>
  <si>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</si>
  <si>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</si>
  <si>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</si>
  <si>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</si>
  <si>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</si>
  <si>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</si>
  <si>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</si>
  <si>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</si>
  <si>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</si>
  <si>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</si>
  <si>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</si>
  <si>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</si>
  <si>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</si>
  <si>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</si>
  <si>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</si>
  <si>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</si>
  <si>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</si>
  <si>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</si>
  <si>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</si>
  <si>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</si>
  <si>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</si>
  <si>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</si>
  <si>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</si>
  <si>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</si>
  <si>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</si>
  <si>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</si>
  <si>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</si>
  <si>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</si>
  <si>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</si>
  <si>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</si>
  <si>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</si>
  <si>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</si>
  <si>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</si>
  <si>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</si>
  <si>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</si>
  <si>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</si>
  <si>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</si>
  <si>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</si>
  <si>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</si>
  <si>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</si>
  <si>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</si>
  <si>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</si>
  <si>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</si>
  <si>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</si>
  <si>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</si>
  <si>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</si>
  <si>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</si>
  <si>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</si>
  <si>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</si>
  <si>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</si>
  <si>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</si>
  <si>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</si>
  <si>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</si>
  <si>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</si>
  <si>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</si>
  <si>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</si>
  <si>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</si>
  <si>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</si>
  <si>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</si>
  <si>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</si>
  <si>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</si>
  <si>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</si>
  <si>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</si>
  <si>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</si>
  <si>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</si>
  <si>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</si>
  <si>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</si>
  <si>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</si>
  <si>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</si>
  <si>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</si>
  <si>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</si>
  <si>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</si>
  <si>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</si>
  <si>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</si>
  <si>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</si>
  <si>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</si>
  <si>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</si>
  <si>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</si>
  <si>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</si>
  <si>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</si>
  <si>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</si>
  <si>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</si>
  <si>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</si>
  <si>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</si>
  <si>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</si>
  <si>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</si>
  <si>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</si>
  <si>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</si>
  <si>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</si>
  <si>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</si>
  <si>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</si>
  <si>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</si>
  <si>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</si>
  <si>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</si>
  <si>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</si>
  <si>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</si>
  <si>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</si>
  <si>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</si>
  <si>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</si>
  <si>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</si>
  <si>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</si>
  <si>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</si>
  <si>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</si>
  <si>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</si>
  <si>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</si>
  <si>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</si>
  <si>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</si>
  <si>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</si>
  <si>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</si>
  <si>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</si>
  <si>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</si>
  <si>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</si>
  <si>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</si>
  <si>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</si>
  <si>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</si>
  <si>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</si>
  <si>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</si>
  <si>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</si>
  <si>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</si>
  <si>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</si>
  <si>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</si>
  <si>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</si>
  <si>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</si>
  <si>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</si>
  <si>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</si>
  <si>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</si>
  <si>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</si>
  <si>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</si>
  <si>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</si>
  <si>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</si>
  <si>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</si>
  <si>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</si>
  <si>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</si>
  <si>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</si>
  <si>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</si>
  <si>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</si>
  <si>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</si>
  <si>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</si>
  <si>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</si>
  <si>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</si>
  <si>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</si>
  <si>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</si>
  <si>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</si>
  <si>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</si>
  <si>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</si>
  <si>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</si>
  <si>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</si>
  <si>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</si>
  <si>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</si>
  <si>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</si>
  <si>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</si>
  <si>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</si>
  <si>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</si>
  <si>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</si>
  <si>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</si>
  <si>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</si>
  <si>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</si>
  <si>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</si>
  <si>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</si>
  <si>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</si>
  <si>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</si>
  <si>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</si>
  <si>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</si>
  <si>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</si>
  <si>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</si>
  <si>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</si>
  <si>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</si>
  <si>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</si>
  <si>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</si>
  <si>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</si>
  <si>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</si>
  <si>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</si>
  <si>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</si>
  <si>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</si>
  <si>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</si>
  <si>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</si>
  <si>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</si>
  <si>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</si>
  <si>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</si>
  <si>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</si>
  <si>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</si>
  <si>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</si>
  <si>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</si>
  <si>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</si>
  <si>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</si>
  <si>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</si>
  <si>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</si>
  <si>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</si>
  <si>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</si>
  <si>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</si>
  <si>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</si>
  <si>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</si>
  <si>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</si>
  <si>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</si>
  <si>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</si>
  <si>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</si>
  <si>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</si>
  <si>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</si>
  <si>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</si>
  <si>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</si>
  <si>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</si>
  <si>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</si>
  <si>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</si>
  <si>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</si>
  <si>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</si>
  <si>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</si>
  <si>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</si>
  <si>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</si>
  <si>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</si>
  <si>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</si>
  <si>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</si>
  <si>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</si>
  <si>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</si>
  <si>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</si>
  <si>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</si>
  <si>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</si>
  <si>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</si>
  <si>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</si>
  <si>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</si>
  <si>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</si>
  <si>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</si>
  <si>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</si>
  <si>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</si>
  <si>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</si>
  <si>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</si>
  <si>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</si>
  <si>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</si>
  <si>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</si>
  <si>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</si>
  <si>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</si>
  <si>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</si>
  <si>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</si>
  <si>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</si>
  <si>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</si>
  <si>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</si>
  <si>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</si>
  <si>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</si>
  <si>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</si>
  <si>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</si>
  <si>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</si>
  <si>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</si>
  <si>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</si>
  <si>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</si>
  <si>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</si>
  <si>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</si>
  <si>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</si>
  <si>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</si>
  <si>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</si>
  <si>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</si>
  <si>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</si>
  <si>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</si>
  <si>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</si>
  <si>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</si>
  <si>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</si>
  <si>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</si>
  <si>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</si>
  <si>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</si>
  <si>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</si>
  <si>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</si>
  <si>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</si>
  <si>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</si>
  <si>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</si>
  <si>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</si>
  <si>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</si>
  <si>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</si>
  <si>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</si>
  <si>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</si>
  <si>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</si>
  <si>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</si>
  <si>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</si>
  <si>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</si>
  <si>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</si>
  <si>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</si>
  <si>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</si>
  <si>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</si>
  <si>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</si>
  <si>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</si>
  <si>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</si>
  <si>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</si>
  <si>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</si>
  <si>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</si>
  <si>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</si>
  <si>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</si>
  <si>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</si>
  <si>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</si>
  <si>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</si>
  <si>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</si>
  <si>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</si>
  <si>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</si>
  <si>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</si>
  <si>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</si>
  <si>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</si>
  <si>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</si>
  <si>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</si>
  <si>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</si>
  <si>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</si>
  <si>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</si>
  <si>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</si>
  <si>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</si>
  <si>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</si>
  <si>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</si>
  <si>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</si>
  <si>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</si>
  <si>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</si>
  <si>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</si>
  <si>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</si>
  <si>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</si>
  <si>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</si>
  <si>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</si>
  <si>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</si>
  <si>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</si>
  <si>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</si>
  <si>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</si>
  <si>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</si>
  <si>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</si>
  <si>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</si>
  <si>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</si>
  <si>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</si>
  <si>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</si>
  <si>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</si>
  <si>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</si>
  <si>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</si>
  <si>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</si>
  <si>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</si>
  <si>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</si>
  <si>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</si>
  <si>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</si>
  <si>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</si>
  <si>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</si>
  <si>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</si>
  <si>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</si>
  <si>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</si>
  <si>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</si>
  <si>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</si>
  <si>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</si>
  <si>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</si>
  <si>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</si>
  <si>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</si>
  <si>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</si>
  <si>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</si>
  <si>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</si>
  <si>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</si>
  <si>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</si>
  <si>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</si>
  <si>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</si>
  <si>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</si>
  <si>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</si>
  <si>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</si>
  <si>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</si>
  <si>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</si>
  <si>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</si>
  <si>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</si>
  <si>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</si>
  <si>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</si>
  <si>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</si>
  <si>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</si>
  <si>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</si>
  <si>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</si>
  <si>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</si>
  <si>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</si>
  <si>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</si>
  <si>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</si>
  <si>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</si>
  <si>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</si>
  <si>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</si>
  <si>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</si>
  <si>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</si>
  <si>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</si>
  <si>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</si>
  <si>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</si>
  <si>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</si>
  <si>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</si>
  <si>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</si>
  <si>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</si>
  <si>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</si>
  <si>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</si>
  <si>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</si>
  <si>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</si>
  <si>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</si>
  <si>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</si>
  <si>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</si>
  <si>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</si>
  <si>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</si>
  <si>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</si>
  <si>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</si>
  <si>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</si>
  <si>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</si>
  <si>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</si>
  <si>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</si>
  <si>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</si>
  <si>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</si>
  <si>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</si>
  <si>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</si>
  <si>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</si>
  <si>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</si>
  <si>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</si>
  <si>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</si>
  <si>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</si>
  <si>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</si>
  <si>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</si>
  <si>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</si>
  <si>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</si>
  <si>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</si>
  <si>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</si>
  <si>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</si>
  <si>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</si>
  <si>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</si>
  <si>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</si>
  <si>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</si>
  <si>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</si>
  <si>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</si>
  <si>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</si>
  <si>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</si>
  <si>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</si>
  <si>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</si>
  <si>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</si>
  <si>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</si>
  <si>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</si>
  <si>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</si>
  <si>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</si>
  <si>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</si>
  <si>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</si>
  <si>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</si>
  <si>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</si>
  <si>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</si>
  <si>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</si>
  <si>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</si>
  <si>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</si>
  <si>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</si>
  <si>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</si>
  <si>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</si>
  <si>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</si>
  <si>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</si>
  <si>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</si>
  <si>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</si>
  <si>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</si>
  <si>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</si>
  <si>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</si>
  <si>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</si>
  <si>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</si>
  <si>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</si>
  <si>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</si>
  <si>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</si>
  <si>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</si>
  <si>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</si>
  <si>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</si>
  <si>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</si>
  <si>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</si>
  <si>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</si>
  <si>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</si>
  <si>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</si>
  <si>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</si>
  <si>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</si>
  <si>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</si>
  <si>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</si>
  <si>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</si>
  <si>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</si>
  <si>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</si>
  <si>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</si>
  <si>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</si>
  <si>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</si>
  <si>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</si>
  <si>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</si>
  <si>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</si>
  <si>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</si>
  <si>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</si>
  <si>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</si>
  <si>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</si>
  <si>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</si>
  <si>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</si>
  <si>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</si>
  <si>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</si>
  <si>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</si>
  <si>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</si>
  <si>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</si>
  <si>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</si>
  <si>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</si>
  <si>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</si>
  <si>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</si>
  <si>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</si>
  <si>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</si>
  <si>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</si>
  <si>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</si>
  <si>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</si>
  <si>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</si>
  <si>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</si>
  <si>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</si>
  <si>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</si>
  <si>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</si>
  <si>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</si>
  <si>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</si>
  <si>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</si>
  <si>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</si>
  <si>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</si>
  <si>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</si>
  <si>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</si>
  <si>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</si>
  <si>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</si>
  <si>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</si>
  <si>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</si>
  <si>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</si>
  <si>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</si>
  <si>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</si>
  <si>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</si>
  <si>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</si>
  <si>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</si>
  <si>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</si>
  <si>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</si>
  <si>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</si>
  <si>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</si>
  <si>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</si>
  <si>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</si>
  <si>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</si>
  <si>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</si>
  <si>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</si>
  <si>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</si>
  <si>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</si>
  <si>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</si>
  <si>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</si>
  <si>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</si>
  <si>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</si>
  <si>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</si>
  <si>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</si>
  <si>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</si>
  <si>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</si>
  <si>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</si>
  <si>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</si>
  <si>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</si>
  <si>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</si>
  <si>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</si>
  <si>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</si>
  <si>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</si>
  <si>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</si>
  <si>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</si>
  <si>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</si>
  <si>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</si>
  <si>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</si>
  <si>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</si>
  <si>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</si>
  <si>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</si>
  <si>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</si>
  <si>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</si>
  <si>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</si>
  <si>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</si>
  <si>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</si>
  <si>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</si>
  <si>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</si>
  <si>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</si>
  <si>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</si>
  <si>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</si>
  <si>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</si>
  <si>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</si>
  <si>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</si>
  <si>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</si>
  <si>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</si>
  <si>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</si>
  <si>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</si>
  <si>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</si>
  <si>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</si>
  <si>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</si>
  <si>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</si>
  <si>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</si>
  <si>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</si>
  <si>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</si>
  <si>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</si>
  <si>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</si>
  <si>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</si>
  <si>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</si>
  <si>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</si>
  <si>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</si>
  <si>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</si>
  <si>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</si>
  <si>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</si>
  <si>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</si>
  <si>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</si>
  <si>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</si>
  <si>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</si>
  <si>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</si>
  <si>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</si>
  <si>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</si>
  <si>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</si>
  <si>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</si>
  <si>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</si>
  <si>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</si>
  <si>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</si>
  <si>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</si>
  <si>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</si>
  <si>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</si>
  <si>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</si>
  <si>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</si>
  <si>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</si>
  <si>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</si>
  <si>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</si>
  <si>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</si>
  <si>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</si>
  <si>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</si>
  <si>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</si>
  <si>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</si>
  <si>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</si>
  <si>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</si>
  <si>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</si>
  <si>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</si>
  <si>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</si>
  <si>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</si>
  <si>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</si>
  <si>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</si>
  <si>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</si>
  <si>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</si>
  <si>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</si>
  <si>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</si>
  <si>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</si>
  <si>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</si>
  <si>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</si>
  <si>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</si>
  <si>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</si>
  <si>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</si>
  <si>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</si>
  <si>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</si>
  <si>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</si>
  <si>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</si>
  <si>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</si>
  <si>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</si>
  <si>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</si>
  <si>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</si>
  <si>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</si>
  <si>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</si>
  <si>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</si>
  <si>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</si>
  <si>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</si>
  <si>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</si>
  <si>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</si>
  <si>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</si>
  <si>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</si>
  <si>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</si>
  <si>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</si>
  <si>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</si>
  <si>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</si>
  <si>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</si>
  <si>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</si>
  <si>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</si>
  <si>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</si>
  <si>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</si>
  <si>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</si>
  <si>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</si>
  <si>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</si>
  <si>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</si>
  <si>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</si>
  <si>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</si>
  <si>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</si>
  <si>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</si>
  <si>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</si>
  <si>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</si>
  <si>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</si>
  <si>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</si>
  <si>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</si>
  <si>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</si>
  <si>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</si>
  <si>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</si>
  <si>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</si>
  <si>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</si>
  <si>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</si>
  <si>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</si>
  <si>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</si>
  <si>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</si>
  <si>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</si>
  <si>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</si>
  <si>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</si>
  <si>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</si>
  <si>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</si>
  <si>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</si>
  <si>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</si>
  <si>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</si>
  <si>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</si>
  <si>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</si>
  <si>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</si>
  <si>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</si>
  <si>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</si>
  <si>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</si>
  <si>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</si>
  <si>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</si>
  <si>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</si>
  <si>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</si>
  <si>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</si>
  <si>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</si>
  <si>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</si>
  <si>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</si>
  <si>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</si>
  <si>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</si>
  <si>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</si>
  <si>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</si>
  <si>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</si>
  <si>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</si>
  <si>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</si>
  <si>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</si>
  <si>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</si>
  <si>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</si>
  <si>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</si>
  <si>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</si>
  <si>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</si>
  <si>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</si>
  <si>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</si>
  <si>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</si>
  <si>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</si>
  <si>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</si>
  <si>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</si>
  <si>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</si>
  <si>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</si>
  <si>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</si>
  <si>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</si>
  <si>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</si>
  <si>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</si>
  <si>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</si>
  <si>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</si>
  <si>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</si>
  <si>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</si>
  <si>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</si>
  <si>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</si>
  <si>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</si>
  <si>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</si>
  <si>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</si>
  <si>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</si>
  <si>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</si>
  <si>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</si>
  <si>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</si>
  <si>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</si>
  <si>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</si>
  <si>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</si>
  <si>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</si>
  <si>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</si>
  <si>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</si>
  <si>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</si>
  <si>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</si>
  <si>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</si>
  <si>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</si>
  <si>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</si>
  <si>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</si>
  <si>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</si>
  <si>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</si>
  <si>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</si>
  <si>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</si>
  <si>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</si>
  <si>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</si>
  <si>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</si>
  <si>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</si>
  <si>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</si>
  <si>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</si>
  <si>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</si>
  <si>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</si>
  <si>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</si>
  <si>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</si>
  <si>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</si>
  <si>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</si>
  <si>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</si>
  <si>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</si>
  <si>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</si>
  <si>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</si>
  <si>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</si>
  <si>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</si>
  <si>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</si>
  <si>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</si>
  <si>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</si>
  <si>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</si>
  <si>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</si>
  <si>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</si>
  <si>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</si>
  <si>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</si>
  <si>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</si>
  <si>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</si>
  <si>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</si>
  <si>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</si>
  <si>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</si>
  <si>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</si>
  <si>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</si>
  <si>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</si>
  <si>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</si>
  <si>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</si>
  <si>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</si>
  <si>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</si>
  <si>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</si>
  <si>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</si>
  <si>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</si>
  <si>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</si>
  <si>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</si>
  <si>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</si>
  <si>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</si>
  <si>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</si>
  <si>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</si>
  <si>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</si>
  <si>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</si>
  <si>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</si>
  <si>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</si>
  <si>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</si>
  <si>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</si>
  <si>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</si>
  <si>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</si>
  <si>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</si>
  <si>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</si>
  <si>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</si>
  <si>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</si>
  <si>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</si>
  <si>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</si>
  <si>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</si>
  <si>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</si>
  <si>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</si>
  <si>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</si>
  <si>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</si>
  <si>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</si>
  <si>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</si>
  <si>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</si>
  <si>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</si>
  <si>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</si>
  <si>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</si>
  <si>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</si>
  <si>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</si>
  <si>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</si>
  <si>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</si>
  <si>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</si>
  <si>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</si>
  <si>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</si>
  <si>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</si>
  <si>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</si>
  <si>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</si>
  <si>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</si>
  <si>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</si>
  <si>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</si>
  <si>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</si>
  <si>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</si>
  <si>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</si>
  <si>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</si>
  <si>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</si>
  <si>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</si>
  <si>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</si>
  <si>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</si>
  <si>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</si>
  <si>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</si>
  <si>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</si>
  <si>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</si>
  <si>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</si>
  <si>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</si>
  <si>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</si>
  <si>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</si>
  <si>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</si>
  <si>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</si>
  <si>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</si>
  <si>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</si>
  <si>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</si>
  <si>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</si>
  <si>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</si>
  <si>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</si>
  <si>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</si>
  <si>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</si>
  <si>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</si>
  <si>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</si>
  <si>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</si>
  <si>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</si>
  <si>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</si>
  <si>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</si>
  <si>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</si>
  <si>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</si>
  <si>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</si>
  <si>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</si>
  <si>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</si>
  <si>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</si>
  <si>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</si>
  <si>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</si>
  <si>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</si>
  <si>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</si>
  <si>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</si>
  <si>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</si>
  <si>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</si>
  <si>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</si>
  <si>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</si>
  <si>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</si>
  <si>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</si>
  <si>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</si>
  <si>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</si>
  <si>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</si>
  <si>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</si>
  <si>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</si>
  <si>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</si>
  <si>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</si>
  <si>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</si>
  <si>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</si>
  <si>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</si>
  <si>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</si>
  <si>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</si>
  <si>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</si>
  <si>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</si>
  <si>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</si>
  <si>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</si>
  <si>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</si>
  <si>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</si>
  <si>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</si>
  <si>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</si>
  <si>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</si>
  <si>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</si>
  <si>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</si>
  <si>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</si>
  <si>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</si>
  <si>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</si>
  <si>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</si>
  <si>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</si>
  <si>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</si>
  <si>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</si>
  <si>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</si>
  <si>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</si>
  <si>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</si>
  <si>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</si>
  <si>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</si>
  <si>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</si>
  <si>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</si>
  <si>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</si>
  <si>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</si>
  <si>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</si>
  <si>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</si>
  <si>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</si>
  <si>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</si>
  <si>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</si>
  <si>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</si>
  <si>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</si>
  <si>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</si>
  <si>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</si>
  <si>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</si>
  <si>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</si>
  <si>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</si>
  <si>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</si>
  <si>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</si>
  <si>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</si>
  <si>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</si>
  <si>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</si>
  <si>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</si>
  <si>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</si>
  <si>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</si>
  <si>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</si>
  <si>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</si>
  <si>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</si>
  <si>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</si>
  <si>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</si>
  <si>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</si>
  <si>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</si>
  <si>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</si>
  <si>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</si>
  <si>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</si>
  <si>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</si>
  <si>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</si>
  <si>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</si>
  <si>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</si>
  <si>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</si>
  <si>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</si>
  <si>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</si>
  <si>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</si>
  <si>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</si>
  <si>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</si>
  <si>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</si>
  <si>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</si>
  <si>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</si>
  <si>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</si>
  <si>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</si>
  <si>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</si>
  <si>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</si>
  <si>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</si>
  <si>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</si>
  <si>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</si>
  <si>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</si>
  <si>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</si>
  <si>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</si>
  <si>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</si>
  <si>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</si>
  <si>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</si>
  <si>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</si>
  <si>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</si>
  <si>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</si>
  <si>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</si>
  <si>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</si>
  <si>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</si>
  <si>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</si>
  <si>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</si>
  <si>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</si>
  <si>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</si>
  <si>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</si>
  <si>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</si>
  <si>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</si>
  <si>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</si>
  <si>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</si>
  <si>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</si>
  <si>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</si>
  <si>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</si>
  <si>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</si>
  <si>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</si>
  <si>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</si>
  <si>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</si>
  <si>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</si>
  <si>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</si>
  <si>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</si>
  <si>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</si>
  <si>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</si>
  <si>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</si>
  <si>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</si>
  <si>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</si>
  <si>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</si>
  <si>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</si>
  <si>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</si>
  <si>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</si>
  <si>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</si>
  <si>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</si>
  <si>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</si>
  <si>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</si>
  <si>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</si>
  <si>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</si>
  <si>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</si>
  <si>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</si>
  <si>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</si>
  <si>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</si>
  <si>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</si>
  <si>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</si>
  <si>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</si>
  <si>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</si>
  <si>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</si>
  <si>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</si>
  <si>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</si>
  <si>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</si>
  <si>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</si>
  <si>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</si>
  <si>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</si>
  <si>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</si>
  <si>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</si>
  <si>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</si>
  <si>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</si>
  <si>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</si>
  <si>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</si>
  <si>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</si>
  <si>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</si>
  <si>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</si>
  <si>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</si>
  <si>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</si>
  <si>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</si>
  <si>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</si>
  <si>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</si>
  <si>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</si>
  <si>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</si>
  <si>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</si>
  <si>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</si>
  <si>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</si>
  <si>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</si>
  <si>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</si>
  <si>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</si>
  <si>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</si>
  <si>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</si>
  <si>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</si>
  <si>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</si>
  <si>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</si>
  <si>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</si>
  <si>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</si>
  <si>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</si>
  <si>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</si>
  <si>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</si>
  <si>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</si>
  <si>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</si>
  <si>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</si>
  <si>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</si>
  <si>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</si>
  <si>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</si>
  <si>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</si>
  <si>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</si>
  <si>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</si>
  <si>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</si>
  <si>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</si>
  <si>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</si>
  <si>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</si>
  <si>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</si>
  <si>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</si>
  <si>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</si>
  <si>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</si>
  <si>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</si>
  <si>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</si>
  <si>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</si>
  <si>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</si>
  <si>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</si>
  <si>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</si>
  <si>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</si>
  <si>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</si>
  <si>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</si>
  <si>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</si>
  <si>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</si>
  <si>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</si>
  <si>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</si>
  <si>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</si>
  <si>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</si>
  <si>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</si>
  <si>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</si>
  <si>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</si>
  <si>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</si>
  <si>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</si>
  <si>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</si>
  <si>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</si>
  <si>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</si>
  <si>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</si>
  <si>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</si>
  <si>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</si>
  <si>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</si>
  <si>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</si>
  <si>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</si>
  <si>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</si>
  <si>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</si>
  <si>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</si>
  <si>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</si>
  <si>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</si>
  <si>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</si>
  <si>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</si>
  <si>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</si>
  <si>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</si>
  <si>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</si>
  <si>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</si>
  <si>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</si>
  <si>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</si>
  <si>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</si>
  <si>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</si>
  <si>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</si>
  <si>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</si>
  <si>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</si>
  <si>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</si>
  <si>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</si>
  <si>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</si>
  <si>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</si>
  <si>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</si>
  <si>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</si>
  <si>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</si>
  <si>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</si>
  <si>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</si>
  <si>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</si>
  <si>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</si>
  <si>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</si>
  <si>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</si>
  <si>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</si>
  <si>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</si>
  <si>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</si>
  <si>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</si>
  <si>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</si>
  <si>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</si>
  <si>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</si>
  <si>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</si>
  <si>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</si>
  <si>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</si>
  <si>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</si>
  <si>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</si>
  <si>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</si>
  <si>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</si>
  <si>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</si>
  <si>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</si>
  <si>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</si>
  <si>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</si>
  <si>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</si>
  <si>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</si>
  <si>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</si>
  <si>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</si>
  <si>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</si>
  <si>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</si>
  <si>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</si>
  <si>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</si>
  <si>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</si>
  <si>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</si>
  <si>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</si>
  <si>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</si>
  <si>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</si>
  <si>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</si>
  <si>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</si>
  <si>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</si>
  <si>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</si>
  <si>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</si>
  <si>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</si>
  <si>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</si>
  <si>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</si>
  <si>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</si>
  <si>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</si>
  <si>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</si>
  <si>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</si>
  <si>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</si>
  <si>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</si>
  <si>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</si>
  <si>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</si>
  <si>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</si>
  <si>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</si>
  <si>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</si>
  <si>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</si>
  <si>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</si>
  <si>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</si>
  <si>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</si>
  <si>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</si>
  <si>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</si>
  <si>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</si>
  <si>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</si>
  <si>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</si>
  <si>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</si>
  <si>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</si>
  <si>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</si>
  <si>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</si>
  <si>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</si>
  <si>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</si>
  <si>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</si>
  <si>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</si>
  <si>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</si>
  <si>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</si>
  <si>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</si>
  <si>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</si>
  <si>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</si>
  <si>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</si>
  <si>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</si>
  <si>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</si>
  <si>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</si>
  <si>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</si>
  <si>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</si>
  <si>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</si>
  <si>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</si>
  <si>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</si>
  <si>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</si>
  <si>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</si>
  <si>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</si>
  <si>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</si>
  <si>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</si>
  <si>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</si>
  <si>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</si>
  <si>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</si>
  <si>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</si>
  <si>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</si>
  <si>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</si>
  <si>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</si>
  <si>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</si>
  <si>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</si>
  <si>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</si>
  <si>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</si>
  <si>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</si>
  <si>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</si>
  <si>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</si>
  <si>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</si>
  <si>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</si>
  <si>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</si>
  <si>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</si>
  <si>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</si>
  <si>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</si>
  <si>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</si>
  <si>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</si>
  <si>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</si>
  <si>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</si>
  <si>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</si>
  <si>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</si>
  <si>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</si>
  <si>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</si>
  <si>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</si>
  <si>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</si>
  <si>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</si>
  <si>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</si>
  <si>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</si>
  <si>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</si>
  <si>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</si>
  <si>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</si>
  <si>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</si>
  <si>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</si>
  <si>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</si>
  <si>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</si>
  <si>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</si>
  <si>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</si>
  <si>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</si>
  <si>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</si>
  <si>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</si>
  <si>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</si>
  <si>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</si>
  <si>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</si>
  <si>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</si>
  <si>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</si>
  <si>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</si>
  <si>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</si>
  <si>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</si>
  <si>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</si>
  <si>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</si>
  <si>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</si>
  <si>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</si>
  <si>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</si>
  <si>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</si>
  <si>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</si>
  <si>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</si>
  <si>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</si>
  <si>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</si>
  <si>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</si>
  <si>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</si>
  <si>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</si>
  <si>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</si>
  <si>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</si>
  <si>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</si>
  <si>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</si>
  <si>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</si>
  <si>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</si>
  <si>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</si>
  <si>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</si>
  <si>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</si>
  <si>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</si>
  <si>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</si>
  <si>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</si>
  <si>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</si>
  <si>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</si>
  <si>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</si>
  <si>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</si>
  <si>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</si>
  <si>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</si>
  <si>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</si>
  <si>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</si>
  <si>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</si>
  <si>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</si>
  <si>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</si>
  <si>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</si>
  <si>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</si>
  <si>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</si>
  <si>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</si>
  <si>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</si>
  <si>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</si>
  <si>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</si>
  <si>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</si>
  <si>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</si>
  <si>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</si>
  <si>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</si>
  <si>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</si>
  <si>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</si>
  <si>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</si>
  <si>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</si>
  <si>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</si>
  <si>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</si>
  <si>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</si>
  <si>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</si>
  <si>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</si>
  <si>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</si>
  <si>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</si>
  <si>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</si>
  <si>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</si>
  <si>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</si>
  <si>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</si>
  <si>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</si>
  <si>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</si>
  <si>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</si>
  <si>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</si>
  <si>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</si>
  <si>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</si>
  <si>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</si>
  <si>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</si>
  <si>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</si>
  <si>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</si>
  <si>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</si>
  <si>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</si>
  <si>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</si>
  <si>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</si>
  <si>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</si>
  <si>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</si>
  <si>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</si>
  <si>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</si>
  <si>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</si>
  <si>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</si>
  <si>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</si>
  <si>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</si>
  <si>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</si>
  <si>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</si>
  <si>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</si>
  <si>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</si>
  <si>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</si>
  <si>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</si>
  <si>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</si>
  <si>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</si>
  <si>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</si>
  <si>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</si>
  <si>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</si>
  <si>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</si>
  <si>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</si>
  <si>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</si>
  <si>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</si>
  <si>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</si>
  <si>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</si>
  <si>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</si>
  <si>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</si>
  <si>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</si>
  <si>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</si>
  <si>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</si>
  <si>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</si>
  <si>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</si>
  <si>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</si>
  <si>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</si>
  <si>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</si>
  <si>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</si>
  <si>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</si>
  <si>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</si>
  <si>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</si>
  <si>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</si>
  <si>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</si>
  <si>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</si>
  <si>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</si>
  <si>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</si>
  <si>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</si>
  <si>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</si>
  <si>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</si>
  <si>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</si>
  <si>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</si>
  <si>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</si>
  <si>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</si>
  <si>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</si>
  <si>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</si>
  <si>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</si>
  <si>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</si>
  <si>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</si>
  <si>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</si>
  <si>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</si>
  <si>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</si>
  <si>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</si>
  <si>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</si>
  <si>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</si>
  <si>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</si>
  <si>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</si>
  <si>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</si>
  <si>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</si>
  <si>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</si>
  <si>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</si>
  <si>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</si>
  <si>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</si>
  <si>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</si>
  <si>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</si>
  <si>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</si>
  <si>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</si>
  <si>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</si>
  <si>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</si>
  <si>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</si>
  <si>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</si>
  <si>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</si>
  <si>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</si>
  <si>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</si>
  <si>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</si>
  <si>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</si>
  <si>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</si>
  <si>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</si>
  <si>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</si>
  <si>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</si>
  <si>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</si>
  <si>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</si>
  <si>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</si>
  <si>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</si>
  <si>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</si>
  <si>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</si>
  <si>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</si>
  <si>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</si>
  <si>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</si>
  <si>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</si>
  <si>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</si>
  <si>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</si>
  <si>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</si>
  <si>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</si>
  <si>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</si>
  <si>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</si>
  <si>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</si>
  <si>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</si>
  <si>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</si>
  <si>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</si>
  <si>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</si>
  <si>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</si>
  <si>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</si>
  <si>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</si>
  <si>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</si>
  <si>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</si>
  <si>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</si>
  <si>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</si>
  <si>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</si>
  <si>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</si>
  <si>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</si>
  <si>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</si>
  <si>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</si>
  <si>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</si>
  <si>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</si>
  <si>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</si>
  <si>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</si>
  <si>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</si>
  <si>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</si>
  <si>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</si>
  <si>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</si>
  <si>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</si>
  <si>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</si>
  <si>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</si>
  <si>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</si>
  <si>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</si>
  <si>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</si>
  <si>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</si>
  <si>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</si>
  <si>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</si>
  <si>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</si>
  <si>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</si>
  <si>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</si>
  <si>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</si>
  <si>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</si>
  <si>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</si>
  <si>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</si>
  <si>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</si>
  <si>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</si>
  <si>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</si>
  <si>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</si>
  <si>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</si>
  <si>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</si>
  <si>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</si>
  <si>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</si>
  <si>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</si>
  <si>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</si>
  <si>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</si>
  <si>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</si>
  <si>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</si>
  <si>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</si>
  <si>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</si>
  <si>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</si>
  <si>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</si>
  <si>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</si>
  <si>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</si>
  <si>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</si>
  <si>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</si>
  <si>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</si>
  <si>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</si>
  <si>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</si>
  <si>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</si>
  <si>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</si>
  <si>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</si>
  <si>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</si>
  <si>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</si>
  <si>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</si>
  <si>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</si>
  <si>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</si>
  <si>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</si>
  <si>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</si>
  <si>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</si>
  <si>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</si>
  <si>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</si>
  <si>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</si>
  <si>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</si>
  <si>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</si>
  <si>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</si>
  <si>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</si>
  <si>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</si>
  <si>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</si>
  <si>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</si>
  <si>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</si>
  <si>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</si>
  <si>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</si>
  <si>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</si>
  <si>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</si>
  <si>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</si>
  <si>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</si>
  <si>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</si>
  <si>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</si>
  <si>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</si>
  <si>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</si>
  <si>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</si>
  <si>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</si>
  <si>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</si>
  <si>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</si>
  <si>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</si>
  <si>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</si>
  <si>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</si>
  <si>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</si>
  <si>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</si>
  <si>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</si>
  <si>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</si>
  <si>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</si>
  <si>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</si>
  <si>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</si>
  <si>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</si>
  <si>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</si>
  <si>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</si>
  <si>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</si>
  <si>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</si>
  <si>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</si>
  <si>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</si>
  <si>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</si>
  <si>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</si>
  <si>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</si>
  <si>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</si>
  <si>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</si>
  <si>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</si>
  <si>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</si>
  <si>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</si>
  <si>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</si>
  <si>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</si>
  <si>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</si>
  <si>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</si>
  <si>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</si>
  <si>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</si>
  <si>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</si>
  <si>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</si>
  <si>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</si>
  <si>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</si>
  <si>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</si>
  <si>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</si>
  <si>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</si>
  <si>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</si>
  <si>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</si>
  <si>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</si>
  <si>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</si>
  <si>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</si>
  <si>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</si>
  <si>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</si>
  <si>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</si>
  <si>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</si>
  <si>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</si>
  <si>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</si>
  <si>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</si>
  <si>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</si>
  <si>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</si>
  <si>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</si>
  <si>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</si>
  <si>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</si>
  <si>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</si>
  <si>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</si>
  <si>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</si>
  <si>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</si>
  <si>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</si>
  <si>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</si>
  <si>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</si>
  <si>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</si>
  <si>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</si>
  <si>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</si>
  <si>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</si>
  <si>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</si>
  <si>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</si>
  <si>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</si>
  <si>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</si>
  <si>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</si>
  <si>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</si>
  <si>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</si>
  <si>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</si>
  <si>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</si>
  <si>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</si>
  <si>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</si>
  <si>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</si>
  <si>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</si>
  <si>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</si>
  <si>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</si>
  <si>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</si>
  <si>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</si>
  <si>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</si>
  <si>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</si>
  <si>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</si>
  <si>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</si>
  <si>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</si>
  <si>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</si>
  <si>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</si>
  <si>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</si>
  <si>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</si>
  <si>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</si>
  <si>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</si>
  <si>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</si>
  <si>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</si>
  <si>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</si>
  <si>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</si>
  <si>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</si>
  <si>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</si>
  <si>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</si>
  <si>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</si>
  <si>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</si>
  <si>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</si>
  <si>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</si>
  <si>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</si>
  <si>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</si>
  <si>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</si>
  <si>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</si>
  <si>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</si>
  <si>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</si>
  <si>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</si>
  <si>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</si>
  <si>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</si>
  <si>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</si>
  <si>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</si>
  <si>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</si>
  <si>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</si>
  <si>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</si>
  <si>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</si>
  <si>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</si>
  <si>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</si>
  <si>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</si>
  <si>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</si>
  <si>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</si>
  <si>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</si>
  <si>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</si>
  <si>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</si>
  <si>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</si>
  <si>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</si>
  <si>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</si>
  <si>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</si>
  <si>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</si>
  <si>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</si>
  <si>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</si>
  <si>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</si>
  <si>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</si>
  <si>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</si>
  <si>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</si>
  <si>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</si>
  <si>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</si>
  <si>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</si>
  <si>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</si>
  <si>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</si>
  <si>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</si>
  <si>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</si>
  <si>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</si>
  <si>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</si>
  <si>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</si>
  <si>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</si>
  <si>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</si>
  <si>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</si>
  <si>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</si>
  <si>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</si>
  <si>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</si>
  <si>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</si>
  <si>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</si>
  <si>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</si>
  <si>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</si>
  <si>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</si>
  <si>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</si>
  <si>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</si>
  <si>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</si>
  <si>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</si>
  <si>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</si>
  <si>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</si>
  <si>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</si>
  <si>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</si>
  <si>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</si>
  <si>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</si>
  <si>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</si>
  <si>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</si>
  <si>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</si>
  <si>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</si>
  <si>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</si>
  <si>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</si>
  <si>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</si>
  <si>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</si>
  <si>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</si>
  <si>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</si>
  <si>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</si>
  <si>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</si>
  <si>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</si>
  <si>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</si>
  <si>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</si>
  <si>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</si>
  <si>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</si>
  <si>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</si>
  <si>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</si>
  <si>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</si>
  <si>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</si>
  <si>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</si>
  <si>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</si>
  <si>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</si>
  <si>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</si>
  <si>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</si>
  <si>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</si>
  <si>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</si>
  <si>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</si>
  <si>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</si>
  <si>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</si>
  <si>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</si>
  <si>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</si>
  <si>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</si>
  <si>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</si>
  <si>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</si>
  <si>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</si>
  <si>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</si>
  <si>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</si>
  <si>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</si>
  <si>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</si>
  <si>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</si>
  <si>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</si>
  <si>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</si>
  <si>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</si>
  <si>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</si>
  <si>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</si>
  <si>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</si>
  <si>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</si>
  <si>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</si>
  <si>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</si>
  <si>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</si>
  <si>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</si>
  <si>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</si>
  <si>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</si>
  <si>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</si>
  <si>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</si>
  <si>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</si>
  <si>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</si>
  <si>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</si>
  <si>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</si>
  <si>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</si>
  <si>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</si>
  <si>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</si>
  <si>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</si>
  <si>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</si>
  <si>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</si>
  <si>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</si>
  <si>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</si>
  <si>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</si>
  <si>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</si>
  <si>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</si>
  <si>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</si>
  <si>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</si>
  <si>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</si>
  <si>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</si>
  <si>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</si>
  <si>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</si>
  <si>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</si>
  <si>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</si>
  <si>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</si>
  <si>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</si>
  <si>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</si>
  <si>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</si>
  <si>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</si>
  <si>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</si>
  <si>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</si>
  <si>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</si>
  <si>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</si>
  <si>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</si>
  <si>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</si>
  <si>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</si>
  <si>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</si>
  <si>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</si>
  <si>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</si>
  <si>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</si>
  <si>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</si>
  <si>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</si>
  <si>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</si>
  <si>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</si>
  <si>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</si>
  <si>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</si>
  <si>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</si>
  <si>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</si>
  <si>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</si>
  <si>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</si>
  <si>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</si>
  <si>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</si>
  <si>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</si>
  <si>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</si>
  <si>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</si>
  <si>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</si>
  <si>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</si>
  <si>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</si>
  <si>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</si>
  <si>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</si>
  <si>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</si>
  <si>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</si>
  <si>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</si>
  <si>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</si>
  <si>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</si>
  <si>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</si>
  <si>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</si>
  <si>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</si>
  <si>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</si>
  <si>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</si>
  <si>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</si>
  <si>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</si>
  <si>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</si>
  <si>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</si>
  <si>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</si>
  <si>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</si>
  <si>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</si>
  <si>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</si>
  <si>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</si>
  <si>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</si>
  <si>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</si>
  <si>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</si>
  <si>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</si>
  <si>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</si>
  <si>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</si>
  <si>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</si>
  <si>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</si>
  <si>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</si>
  <si>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</si>
  <si>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</si>
  <si>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</si>
  <si>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</si>
  <si>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</si>
  <si>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</si>
  <si>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</si>
  <si>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</si>
  <si>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</si>
  <si>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</si>
  <si>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</si>
  <si>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</si>
  <si>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</si>
  <si>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</si>
  <si>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</si>
  <si>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</si>
  <si>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</si>
  <si>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</si>
  <si>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</si>
  <si>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</si>
  <si>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</si>
  <si>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</si>
  <si>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</si>
  <si>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</si>
  <si>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</si>
  <si>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</si>
  <si>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</si>
  <si>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</si>
  <si>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</si>
  <si>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</si>
  <si>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</si>
  <si>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</si>
  <si>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</si>
  <si>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</si>
  <si>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</si>
  <si>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</si>
  <si>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</si>
  <si>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</si>
  <si>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</si>
  <si>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</si>
  <si>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</si>
  <si>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</si>
  <si>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</si>
  <si>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</si>
  <si>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</si>
  <si>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</si>
  <si>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</si>
  <si>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</si>
  <si>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</si>
  <si>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</si>
  <si>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</si>
  <si>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</si>
  <si>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</si>
  <si>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</si>
  <si>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</si>
  <si>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</si>
  <si>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</si>
  <si>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</si>
  <si>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</si>
  <si>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</si>
  <si>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</si>
  <si>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</si>
  <si>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</si>
  <si>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</si>
  <si>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</si>
  <si>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</si>
  <si>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</si>
  <si>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</si>
  <si>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</si>
  <si>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</si>
  <si>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</si>
  <si>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</si>
  <si>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</si>
  <si>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</si>
  <si>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</si>
  <si>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</si>
  <si>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</si>
  <si>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</si>
  <si>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</si>
  <si>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</si>
  <si>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</si>
  <si>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</si>
  <si>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</si>
  <si>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</si>
  <si>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</si>
  <si>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</si>
  <si>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</si>
  <si>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</si>
  <si>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</si>
  <si>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</si>
  <si>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</si>
  <si>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</si>
  <si>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</si>
  <si>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</si>
  <si>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</si>
  <si>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</si>
  <si>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</si>
  <si>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</si>
  <si>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</si>
  <si>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</si>
  <si>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</si>
  <si>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</si>
  <si>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</si>
  <si>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</si>
  <si>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</si>
  <si>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</si>
  <si>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</si>
  <si>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</si>
  <si>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</si>
  <si>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</si>
  <si>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</si>
  <si>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</si>
  <si>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</si>
  <si>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</si>
  <si>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</si>
  <si>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</si>
  <si>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</si>
  <si>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</si>
  <si>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</si>
  <si>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</si>
  <si>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</si>
  <si>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</si>
  <si>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</si>
  <si>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</si>
  <si>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</si>
  <si>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</si>
  <si>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</si>
  <si>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</si>
  <si>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</si>
  <si>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</si>
  <si>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</si>
  <si>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</si>
  <si>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</si>
  <si>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</si>
  <si>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</si>
  <si>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</si>
  <si>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</si>
  <si>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</si>
  <si>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</si>
  <si>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</si>
  <si>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</si>
  <si>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</si>
  <si>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</si>
  <si>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</si>
  <si>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</si>
  <si>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</si>
  <si>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</si>
  <si>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</si>
  <si>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</si>
  <si>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</si>
  <si>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</si>
  <si>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</si>
  <si>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</si>
  <si>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</si>
  <si>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</si>
  <si>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</si>
  <si>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</si>
  <si>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</si>
  <si>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</si>
  <si>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</si>
  <si>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</si>
  <si>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</si>
  <si>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</si>
  <si>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</si>
  <si>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</si>
  <si>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</si>
  <si>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</si>
  <si>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</si>
  <si>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</si>
  <si>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</si>
  <si>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</si>
  <si>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</si>
  <si>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</si>
  <si>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</si>
  <si>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</si>
  <si>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</si>
  <si>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</si>
  <si>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</si>
  <si>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</si>
  <si>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</si>
  <si>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</si>
  <si>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</si>
  <si>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</si>
  <si>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</si>
  <si>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</si>
  <si>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</si>
  <si>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</si>
  <si>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</si>
  <si>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</si>
  <si>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</si>
  <si>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</si>
  <si>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</si>
  <si>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</si>
  <si>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</si>
  <si>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</si>
  <si>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</si>
  <si>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</si>
  <si>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</si>
  <si>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</si>
  <si>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</si>
  <si>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</si>
  <si>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</si>
  <si>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</si>
  <si>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</si>
  <si>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</si>
  <si>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</si>
  <si>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</si>
  <si>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</si>
  <si>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</si>
  <si>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</si>
  <si>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</si>
  <si>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</si>
  <si>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</si>
  <si>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</si>
  <si>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</si>
  <si>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</si>
  <si>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</si>
  <si>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</si>
  <si>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</si>
  <si>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</si>
  <si>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</si>
  <si>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</si>
  <si>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</si>
  <si>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</si>
  <si>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</si>
  <si>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</si>
  <si>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</si>
  <si>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</si>
  <si>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</si>
  <si>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</si>
  <si>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</si>
  <si>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</si>
  <si>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</si>
  <si>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</si>
  <si>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</si>
  <si>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</si>
  <si>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</si>
  <si>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</si>
  <si>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</si>
  <si>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</si>
  <si>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</si>
  <si>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</si>
  <si>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</si>
  <si>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</si>
  <si>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</si>
  <si>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</si>
  <si>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</si>
  <si>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</si>
  <si>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</si>
  <si>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</si>
  <si>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</si>
  <si>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</si>
  <si>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</si>
  <si>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</si>
  <si>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</si>
  <si>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</si>
  <si>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</si>
  <si>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</si>
  <si>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</si>
  <si>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</si>
  <si>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</si>
  <si>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</si>
  <si>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</si>
  <si>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</si>
  <si>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</si>
  <si>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</si>
  <si>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</si>
  <si>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</si>
  <si>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</si>
  <si>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</si>
  <si>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</si>
  <si>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</si>
  <si>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</si>
  <si>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</si>
  <si>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</si>
  <si>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</si>
  <si>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</si>
  <si>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</si>
  <si>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</si>
  <si>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</si>
  <si>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</si>
  <si>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</si>
  <si>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</si>
  <si>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</si>
  <si>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</si>
  <si>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</si>
  <si>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</si>
  <si>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</si>
  <si>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</si>
  <si>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</si>
  <si>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</si>
  <si>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</si>
  <si>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</si>
  <si>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</si>
  <si>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</si>
  <si>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</si>
  <si>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</si>
  <si>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</si>
  <si>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</si>
  <si>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</si>
  <si>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</si>
  <si>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</si>
  <si>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</si>
  <si>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</si>
  <si>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</si>
  <si>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</si>
  <si>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</si>
  <si>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</si>
  <si>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</si>
  <si>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</si>
  <si>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</si>
  <si>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</si>
  <si>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</si>
  <si>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</si>
  <si>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</si>
  <si>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</si>
  <si>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</si>
  <si>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</si>
  <si>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</si>
  <si>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</si>
  <si>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</si>
  <si>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</si>
  <si>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</si>
  <si>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</si>
  <si>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</si>
  <si>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</si>
  <si>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</si>
  <si>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</si>
  <si>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</si>
  <si>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</si>
  <si>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</si>
  <si>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</si>
  <si>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</si>
  <si>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</si>
  <si>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</si>
  <si>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</si>
  <si>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</si>
  <si>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</si>
  <si>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</si>
  <si>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</si>
  <si>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</si>
  <si>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</si>
  <si>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</si>
  <si>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</si>
  <si>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</si>
  <si>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</si>
  <si>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</si>
  <si>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</si>
  <si>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</si>
  <si>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</si>
  <si>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</si>
  <si>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</si>
  <si>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</si>
  <si>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</si>
  <si>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</si>
  <si>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</si>
  <si>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</si>
  <si>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</si>
  <si>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</si>
  <si>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</si>
  <si>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</si>
  <si>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</si>
  <si>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</si>
  <si>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</si>
  <si>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</si>
  <si>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</si>
  <si>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</si>
  <si>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</si>
  <si>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</si>
  <si>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</si>
  <si>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</si>
  <si>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</si>
  <si>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</si>
  <si>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</si>
  <si>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</si>
  <si>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</si>
  <si>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</si>
  <si>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</si>
  <si>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</si>
  <si>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</si>
  <si>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</si>
  <si>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</si>
  <si>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</si>
  <si>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</si>
  <si>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</si>
  <si>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</si>
  <si>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</si>
  <si>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</si>
  <si>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</si>
  <si>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</si>
  <si>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</si>
  <si>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</si>
  <si>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</si>
  <si>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</si>
  <si>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</si>
  <si>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</si>
  <si>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</si>
  <si>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</si>
  <si>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</si>
  <si>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</si>
  <si>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</si>
  <si>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</si>
  <si>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</si>
  <si>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</si>
  <si>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</si>
  <si>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</si>
  <si>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</si>
  <si>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</si>
  <si>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</si>
  <si>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</si>
  <si>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</si>
  <si>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</si>
  <si>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</si>
  <si>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</si>
  <si>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</si>
  <si>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</si>
  <si>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</si>
  <si>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</si>
  <si>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</si>
  <si>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</si>
  <si>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</si>
  <si>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</si>
  <si>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</si>
  <si>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</si>
  <si>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</si>
  <si>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</si>
  <si>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</si>
  <si>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</si>
  <si>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</si>
  <si>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</si>
  <si>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</si>
  <si>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</si>
  <si>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</si>
  <si>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</si>
  <si>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</si>
  <si>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</si>
  <si>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</si>
  <si>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</si>
  <si>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</si>
  <si>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</si>
  <si>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</si>
  <si>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</si>
  <si>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</si>
  <si>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</si>
  <si>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</si>
  <si>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</si>
  <si>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</si>
  <si>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</si>
  <si>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</si>
  <si>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</si>
  <si>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</si>
  <si>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</si>
  <si>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</si>
  <si>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</si>
  <si>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</si>
  <si>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</si>
  <si>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</si>
  <si>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</si>
  <si>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</si>
  <si>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</si>
  <si>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</si>
  <si>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</si>
  <si>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</si>
  <si>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</si>
  <si>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</si>
  <si>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</si>
  <si>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</si>
  <si>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</si>
  <si>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</si>
  <si>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</si>
  <si>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</si>
  <si>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</si>
  <si>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</si>
  <si>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</si>
  <si>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</si>
  <si>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</si>
  <si>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</si>
  <si>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</si>
  <si>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</si>
  <si>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</si>
  <si>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</si>
  <si>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</si>
  <si>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</si>
  <si>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</si>
  <si>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</si>
  <si>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</si>
  <si>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</si>
  <si>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</si>
  <si>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</si>
  <si>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</si>
  <si>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</si>
  <si>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</si>
  <si>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</si>
  <si>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</si>
  <si>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</si>
  <si>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</si>
  <si>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</si>
  <si>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</si>
  <si>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</si>
  <si>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</si>
  <si>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</si>
  <si>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</si>
  <si>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</si>
  <si>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</si>
  <si>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</si>
  <si>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</si>
  <si>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</si>
  <si>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</si>
  <si>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</si>
  <si>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</si>
  <si>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</si>
  <si>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</si>
  <si>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</si>
  <si>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</si>
  <si>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</si>
  <si>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</si>
  <si>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</si>
  <si>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</si>
  <si>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</si>
  <si>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</si>
  <si>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</si>
  <si>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</si>
  <si>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</si>
  <si>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</si>
  <si>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</si>
  <si>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</si>
  <si>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</si>
  <si>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</si>
  <si>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</si>
  <si>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</si>
  <si>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</si>
  <si>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</si>
  <si>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</si>
  <si>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</si>
  <si>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</si>
  <si>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</si>
  <si>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</si>
  <si>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</si>
  <si>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</si>
  <si>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</si>
  <si>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</si>
  <si>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</si>
  <si>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</si>
  <si>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</si>
  <si>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</si>
  <si>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</si>
  <si>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</si>
  <si>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</si>
  <si>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</si>
  <si>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</si>
  <si>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</si>
  <si>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</si>
  <si>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</si>
  <si>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</si>
  <si>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</si>
  <si>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</si>
  <si>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</si>
  <si>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</si>
  <si>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</si>
  <si>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</si>
  <si>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</si>
  <si>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</si>
  <si>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</si>
  <si>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</si>
  <si>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</si>
  <si>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</si>
  <si>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</si>
  <si>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</si>
  <si>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</si>
  <si>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</si>
  <si>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</si>
  <si>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</si>
  <si>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</si>
  <si>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</si>
  <si>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</si>
  <si>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</si>
  <si>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</si>
  <si>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</si>
  <si>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</si>
  <si>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</si>
  <si>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</si>
  <si>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</si>
  <si>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</si>
  <si>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</si>
  <si>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</si>
  <si>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</si>
  <si>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</si>
  <si>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</si>
  <si>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</si>
  <si>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</si>
  <si>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</si>
  <si>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</si>
  <si>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</si>
  <si>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</si>
  <si>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</si>
  <si>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</si>
  <si>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</si>
  <si>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</si>
  <si>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</si>
  <si>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</si>
  <si>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</si>
  <si>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</si>
  <si>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</si>
  <si>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</si>
  <si>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</si>
  <si>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</si>
  <si>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</si>
  <si>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</si>
  <si>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</si>
  <si>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</si>
  <si>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</si>
  <si>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</si>
  <si>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</si>
  <si>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</si>
  <si>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</si>
  <si>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</si>
  <si>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</si>
  <si>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</si>
  <si>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</si>
  <si>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</si>
  <si>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</si>
  <si>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</si>
  <si>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</si>
  <si>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</si>
  <si>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</si>
  <si>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</si>
  <si>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</si>
  <si>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</si>
  <si>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</si>
  <si>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</si>
  <si>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</si>
  <si>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</si>
  <si>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</si>
  <si>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</si>
  <si>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</si>
  <si>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</si>
  <si>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</si>
  <si>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</si>
  <si>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</si>
  <si>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</si>
  <si>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</si>
  <si>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</si>
  <si>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</si>
  <si>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</si>
  <si>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</si>
  <si>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</si>
  <si>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</si>
  <si>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</si>
  <si>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</si>
  <si>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</si>
  <si>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</si>
  <si>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</si>
  <si>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</si>
  <si>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</si>
  <si>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</si>
  <si>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</si>
  <si>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</si>
  <si>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</si>
  <si>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</si>
  <si>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</si>
  <si>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</si>
  <si>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</si>
  <si>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</si>
  <si>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</si>
  <si>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</si>
  <si>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</si>
  <si>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</si>
  <si>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</si>
  <si>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</si>
  <si>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</si>
  <si>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</si>
  <si>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</si>
  <si>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</si>
  <si>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</si>
  <si>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</si>
  <si>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</si>
  <si>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</si>
  <si>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</si>
  <si>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</si>
  <si>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</si>
  <si>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</si>
  <si>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</si>
  <si>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</si>
  <si>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</si>
  <si>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</si>
  <si>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</si>
  <si>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</si>
  <si>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</si>
  <si>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</si>
  <si>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</si>
  <si>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</si>
  <si>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</si>
  <si>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</si>
  <si>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</si>
  <si>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</si>
  <si>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</si>
  <si>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</si>
  <si>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</si>
  <si>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</si>
  <si>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</si>
  <si>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</si>
  <si>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</si>
  <si>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</si>
  <si>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</si>
  <si>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</si>
  <si>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</si>
  <si>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</si>
  <si>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</si>
  <si>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</si>
  <si>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</si>
  <si>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</si>
  <si>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</si>
  <si>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</si>
  <si>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</si>
  <si>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</si>
  <si>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</si>
  <si>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</si>
  <si>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</si>
  <si>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</si>
  <si>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</si>
  <si>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</si>
  <si>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</si>
  <si>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</si>
  <si>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</si>
  <si>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</si>
  <si>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</si>
  <si>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</si>
  <si>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</si>
  <si>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</si>
  <si>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</si>
  <si>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</si>
  <si>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</si>
  <si>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</si>
  <si>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</si>
  <si>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</si>
  <si>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</si>
  <si>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</si>
  <si>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</si>
  <si>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</si>
  <si>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</si>
  <si>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</si>
  <si>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</si>
  <si>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</si>
  <si>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</si>
  <si>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</si>
  <si>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</si>
  <si>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</si>
  <si>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</si>
  <si>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</si>
  <si>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</si>
  <si>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</si>
  <si>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</si>
  <si>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</si>
  <si>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</si>
  <si>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</si>
  <si>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</si>
  <si>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</si>
  <si>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</si>
  <si>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</si>
  <si>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</si>
  <si>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</si>
  <si>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</si>
  <si>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</si>
  <si>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</si>
  <si>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</si>
  <si>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</si>
  <si>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</si>
  <si>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</si>
  <si>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</si>
  <si>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</si>
  <si>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</si>
  <si>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</si>
  <si>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</si>
  <si>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</si>
  <si>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</si>
  <si>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</si>
  <si>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</si>
  <si>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</si>
  <si>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</si>
  <si>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</si>
  <si>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</si>
  <si>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</si>
  <si>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</si>
  <si>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</si>
  <si>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</si>
  <si>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</si>
  <si>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</si>
  <si>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</si>
  <si>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</si>
  <si>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</si>
  <si>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</si>
  <si>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</si>
  <si>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</si>
  <si>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</si>
  <si>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</si>
  <si>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</si>
  <si>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</si>
  <si>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</si>
  <si>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</si>
  <si>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</si>
  <si>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</si>
  <si>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</si>
  <si>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</si>
  <si>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</si>
  <si>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</si>
  <si>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</si>
  <si>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</si>
  <si>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</si>
  <si>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</si>
  <si>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</si>
  <si>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</si>
  <si>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</si>
  <si>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</si>
  <si>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</si>
  <si>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</si>
  <si>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</si>
  <si>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</si>
  <si>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</si>
  <si>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</si>
  <si>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</si>
  <si>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</si>
  <si>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</si>
  <si>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</si>
  <si>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</si>
  <si>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</si>
  <si>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</si>
  <si>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</si>
  <si>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</si>
  <si>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</si>
  <si>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</si>
  <si>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</si>
  <si>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</si>
  <si>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</si>
  <si>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</si>
  <si>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</si>
  <si>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</si>
  <si>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</si>
  <si>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</si>
  <si>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</si>
  <si>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</si>
  <si>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</si>
  <si>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</si>
  <si>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</si>
  <si>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</si>
  <si>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</si>
  <si>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</si>
  <si>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</si>
  <si>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</si>
  <si>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</si>
  <si>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</si>
  <si>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</si>
  <si>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</si>
  <si>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</si>
  <si>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</si>
  <si>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</si>
  <si>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</si>
  <si>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</si>
  <si>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</si>
  <si>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</si>
  <si>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</si>
  <si>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</si>
  <si>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</si>
  <si>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</si>
  <si>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</si>
  <si>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</si>
  <si>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</si>
  <si>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</si>
  <si>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</si>
  <si>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</si>
  <si>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</si>
  <si>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</si>
  <si>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</si>
  <si>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</si>
  <si>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</si>
  <si>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</si>
  <si>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</si>
  <si>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</si>
  <si>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</si>
  <si>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</si>
  <si>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</si>
  <si>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</si>
  <si>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</si>
  <si>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</si>
  <si>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</si>
  <si>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</si>
  <si>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</si>
  <si>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</si>
  <si>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</si>
  <si>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</si>
  <si>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</si>
  <si>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</si>
  <si>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</si>
  <si>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</si>
  <si>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</si>
  <si>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</si>
  <si>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</si>
  <si>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</si>
  <si>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</si>
  <si>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</si>
  <si>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</si>
  <si>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</si>
  <si>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</si>
  <si>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</si>
  <si>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</si>
  <si>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</si>
  <si>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</si>
  <si>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</si>
  <si>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</si>
  <si>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</si>
  <si>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</si>
  <si>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</si>
  <si>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</si>
  <si>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</si>
  <si>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</si>
  <si>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</si>
  <si>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</si>
  <si>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</si>
  <si>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</si>
  <si>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</si>
  <si>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</si>
  <si>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</si>
  <si>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</si>
  <si>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</si>
  <si>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</si>
  <si>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</si>
  <si>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</si>
  <si>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</si>
  <si>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</si>
  <si>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</si>
  <si>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</si>
  <si>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</si>
  <si>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</si>
  <si>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</si>
  <si>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</si>
  <si>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</si>
  <si>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</si>
  <si>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</si>
  <si>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</si>
  <si>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</si>
  <si>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</si>
  <si>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</si>
  <si>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</si>
  <si>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</si>
  <si>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</si>
  <si>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</si>
  <si>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</si>
  <si>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</si>
  <si>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</si>
  <si>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</si>
  <si>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</si>
  <si>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</si>
  <si>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</si>
  <si>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</si>
  <si>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</si>
  <si>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</si>
  <si>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</si>
  <si>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</si>
  <si>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</si>
  <si>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</si>
  <si>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</si>
  <si>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</si>
  <si>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</si>
  <si>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</si>
  <si>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</si>
  <si>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</si>
  <si>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</si>
  <si>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</si>
  <si>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</si>
  <si>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</si>
  <si>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</si>
  <si>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</si>
  <si>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</si>
  <si>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</si>
  <si>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</si>
  <si>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</si>
  <si>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</si>
  <si>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</si>
  <si>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</si>
  <si>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</si>
  <si>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</si>
  <si>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</si>
  <si>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</si>
  <si>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</si>
  <si>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</si>
  <si>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</si>
  <si>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</si>
  <si>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</si>
  <si>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</si>
  <si>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</si>
  <si>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</si>
  <si>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</si>
  <si>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</si>
  <si>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</si>
  <si>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</si>
  <si>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</si>
  <si>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</si>
  <si>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</si>
  <si>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</si>
  <si>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</si>
  <si>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</si>
  <si>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</si>
  <si>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</si>
  <si>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</si>
  <si>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</si>
  <si>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</si>
  <si>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</si>
  <si>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</si>
  <si>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</si>
  <si>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</si>
  <si>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</si>
  <si>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</si>
  <si>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</si>
  <si>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</si>
  <si>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</si>
  <si>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</si>
  <si>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</si>
  <si>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</si>
  <si>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</si>
  <si>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</si>
  <si>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</si>
  <si>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</si>
  <si>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</si>
  <si>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</si>
  <si>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</si>
  <si>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</si>
  <si>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</si>
  <si>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</si>
  <si>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</si>
  <si>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</si>
  <si>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</si>
  <si>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</si>
  <si>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</si>
  <si>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</si>
  <si>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</si>
  <si>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</si>
  <si>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</si>
  <si>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</si>
  <si>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</si>
  <si>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</si>
  <si>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</si>
  <si>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</si>
  <si>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</si>
  <si>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</si>
  <si>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</si>
  <si>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</si>
  <si>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</si>
  <si>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</si>
  <si>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</si>
  <si>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</si>
  <si>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</si>
  <si>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</si>
  <si>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</si>
  <si>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</si>
  <si>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</si>
  <si>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</si>
  <si>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</si>
  <si>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</si>
  <si>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</si>
  <si>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</si>
  <si>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</si>
  <si>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</si>
  <si>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</si>
  <si>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</si>
  <si>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</si>
  <si>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</si>
  <si>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</si>
  <si>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</si>
  <si>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</si>
  <si>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</si>
  <si>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</si>
  <si>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</si>
  <si>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</si>
  <si>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</si>
  <si>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</si>
  <si>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</si>
  <si>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</si>
  <si>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</si>
  <si>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</si>
  <si>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</si>
  <si>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</si>
  <si>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</si>
  <si>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</si>
  <si>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</si>
  <si>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</si>
  <si>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</si>
  <si>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</si>
  <si>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</si>
  <si>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</si>
  <si>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</si>
  <si>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</si>
  <si>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</si>
  <si>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</si>
  <si>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</si>
  <si>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</si>
  <si>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</si>
  <si>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</si>
  <si>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</si>
  <si>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</si>
  <si>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</si>
  <si>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</si>
  <si>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</si>
  <si>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</si>
  <si>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</si>
  <si>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</si>
  <si>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</si>
  <si>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</si>
  <si>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</si>
  <si>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</si>
  <si>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</si>
  <si>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</si>
  <si>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</si>
  <si>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</si>
  <si>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</si>
  <si>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</si>
  <si>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</si>
  <si>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</si>
  <si>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</si>
  <si>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</si>
  <si>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</si>
  <si>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</si>
  <si>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</si>
  <si>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</si>
  <si>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</si>
  <si>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</si>
  <si>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</si>
  <si>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</si>
  <si>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</si>
  <si>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</si>
  <si>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</si>
  <si>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</si>
  <si>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</si>
  <si>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</si>
  <si>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</si>
  <si>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</si>
  <si>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</si>
  <si>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</si>
  <si>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</si>
  <si>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</si>
  <si>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</si>
  <si>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</si>
  <si>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</si>
  <si>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</si>
  <si>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</si>
  <si>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</si>
  <si>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</si>
  <si>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</si>
  <si>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</si>
  <si>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</si>
  <si>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</si>
  <si>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</si>
  <si>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</si>
  <si>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</si>
  <si>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</si>
  <si>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</si>
  <si>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</si>
  <si>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</si>
  <si>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</si>
  <si>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</si>
  <si>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</si>
  <si>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</si>
  <si>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</si>
  <si>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</si>
  <si>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</si>
  <si>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</si>
  <si>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</si>
  <si>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</si>
  <si>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</si>
  <si>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</si>
  <si>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</si>
  <si>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</si>
  <si>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</si>
  <si>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</si>
  <si>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</si>
  <si>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</si>
  <si>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</si>
  <si>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</si>
  <si>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</si>
  <si>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</si>
  <si>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</si>
  <si>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</si>
  <si>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</si>
  <si>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</si>
  <si>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</si>
  <si>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</si>
  <si>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</si>
  <si>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</si>
  <si>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</si>
  <si>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</si>
  <si>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</si>
  <si>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</si>
  <si>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</si>
  <si>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</si>
  <si>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</si>
  <si>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</si>
  <si>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</si>
  <si>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</si>
  <si>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</si>
  <si>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</si>
  <si>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</si>
  <si>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</si>
  <si>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</si>
  <si>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</si>
  <si>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</si>
  <si>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</si>
  <si>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</si>
  <si>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</si>
  <si>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</si>
  <si>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</si>
  <si>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</si>
  <si>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</si>
  <si>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</si>
  <si>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</si>
  <si>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</si>
  <si>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</si>
  <si>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</si>
  <si>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</si>
  <si>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</si>
  <si>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</si>
  <si>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</si>
  <si>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</si>
  <si>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</si>
  <si>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</si>
  <si>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</si>
  <si>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</si>
  <si>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</si>
  <si>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</si>
  <si>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</si>
  <si>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</si>
  <si>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</si>
  <si>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</si>
  <si>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</si>
  <si>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</si>
  <si>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</si>
  <si>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</si>
  <si>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</si>
  <si>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</si>
  <si>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</si>
  <si>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</si>
  <si>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</si>
  <si>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</si>
  <si>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</si>
  <si>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</si>
  <si>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</si>
  <si>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</si>
  <si>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</si>
  <si>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</si>
  <si>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</si>
  <si>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</si>
  <si>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</si>
  <si>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</si>
  <si>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</si>
  <si>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</si>
  <si>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</si>
  <si>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</si>
  <si>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</si>
  <si>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</si>
  <si>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</si>
  <si>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</si>
  <si>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</si>
  <si>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</si>
  <si>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</si>
  <si>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</si>
  <si>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</si>
  <si>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</si>
  <si>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</si>
  <si>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</si>
  <si>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</si>
  <si>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</si>
  <si>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</si>
  <si>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</si>
  <si>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</si>
  <si>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</si>
  <si>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</si>
  <si>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</si>
  <si>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</si>
  <si>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</si>
  <si>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</si>
  <si>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</si>
  <si>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</si>
  <si>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</si>
  <si>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</si>
  <si>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</si>
  <si>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</si>
  <si>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</si>
  <si>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</si>
  <si>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</si>
  <si>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</si>
  <si>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</si>
  <si>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</si>
  <si>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</si>
  <si>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</si>
  <si>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</si>
  <si>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</si>
  <si>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</si>
  <si>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</si>
  <si>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</si>
  <si>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</si>
  <si>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</si>
  <si>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</si>
  <si>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</si>
  <si>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</si>
  <si>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</si>
  <si>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</si>
  <si>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</si>
  <si>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</si>
  <si>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</si>
  <si>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</si>
  <si>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</si>
  <si>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</si>
  <si>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</si>
  <si>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</si>
  <si>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</si>
  <si>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</si>
  <si>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</si>
  <si>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</si>
  <si>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</si>
  <si>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</si>
  <si>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</si>
  <si>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</si>
  <si>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</si>
  <si>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</si>
  <si>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</si>
  <si>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</si>
  <si>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</si>
  <si>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</si>
  <si>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</si>
  <si>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</si>
  <si>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</si>
  <si>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</si>
  <si>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</si>
  <si>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</si>
  <si>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</si>
  <si>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</si>
  <si>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</si>
  <si>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</si>
  <si>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</si>
  <si>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</si>
  <si>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</si>
  <si>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</si>
  <si>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</si>
  <si>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</si>
  <si>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</si>
  <si>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</si>
  <si>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</si>
  <si>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</si>
  <si>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</si>
  <si>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</si>
  <si>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</si>
  <si>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</si>
  <si>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</si>
  <si>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</si>
  <si>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</si>
  <si>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</si>
  <si>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</si>
  <si>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</si>
  <si>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</si>
  <si>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</si>
  <si>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</si>
  <si>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</si>
  <si>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</si>
  <si>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</si>
  <si>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</si>
  <si>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</si>
  <si>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</si>
  <si>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</si>
  <si>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</si>
  <si>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</si>
  <si>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</si>
  <si>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</si>
  <si>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</si>
  <si>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</si>
  <si>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</si>
  <si>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</si>
  <si>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</si>
  <si>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</si>
  <si>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</si>
  <si>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</si>
  <si>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</si>
  <si>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</si>
  <si>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</si>
  <si>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</si>
  <si>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</si>
  <si>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</si>
  <si>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</si>
  <si>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</si>
  <si>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</si>
  <si>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</si>
  <si>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</si>
  <si>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</si>
  <si>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</si>
  <si>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</si>
  <si>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</si>
  <si>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</si>
  <si>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</si>
  <si>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</si>
  <si>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</si>
  <si>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</si>
  <si>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</si>
  <si>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</si>
  <si>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</si>
  <si>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</si>
  <si>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</si>
  <si>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</si>
  <si>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</si>
  <si>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</si>
  <si>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</si>
  <si>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</si>
  <si>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</si>
  <si>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</si>
  <si>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</si>
  <si>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</si>
  <si>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</si>
  <si>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</si>
  <si>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</si>
  <si>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</si>
  <si>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</si>
  <si>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</si>
  <si>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</si>
  <si>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</si>
  <si>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</si>
  <si>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</si>
  <si>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</si>
  <si>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</si>
  <si>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</si>
  <si>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</si>
  <si>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</si>
  <si>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</si>
  <si>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</si>
  <si>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</si>
  <si>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</si>
  <si>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</si>
  <si>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</si>
  <si>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</si>
  <si>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</si>
  <si>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</si>
  <si>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</si>
  <si>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</si>
  <si>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</si>
  <si>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</si>
  <si>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</si>
  <si>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</si>
  <si>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</si>
  <si>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</si>
  <si>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</si>
  <si>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</si>
  <si>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</si>
  <si>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</si>
  <si>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</si>
  <si>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</si>
  <si>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</si>
  <si>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</si>
  <si>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</si>
  <si>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</si>
  <si>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</si>
  <si>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</si>
  <si>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</si>
  <si>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</si>
  <si>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</si>
  <si>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</si>
  <si>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</si>
  <si>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</si>
  <si>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</si>
  <si>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</si>
  <si>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</si>
  <si>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</si>
  <si>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</si>
  <si>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</si>
  <si>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</si>
  <si>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</si>
  <si>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</si>
  <si>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</si>
  <si>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</si>
  <si>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</si>
  <si>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</si>
  <si>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</si>
  <si>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</si>
  <si>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</si>
  <si>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</si>
  <si>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</si>
  <si>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</si>
  <si>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</si>
  <si>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</si>
  <si>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</si>
  <si>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</si>
  <si>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</si>
  <si>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</si>
  <si>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</si>
  <si>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</si>
  <si>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</si>
  <si>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</si>
  <si>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</si>
  <si>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</si>
  <si>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</si>
  <si>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</si>
  <si>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</si>
  <si>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</si>
  <si>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</si>
  <si>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</si>
  <si>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</si>
  <si>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</si>
  <si>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</si>
  <si>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</si>
  <si>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</si>
  <si>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</si>
  <si>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</si>
  <si>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</si>
  <si>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</si>
  <si>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</si>
  <si>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</si>
  <si>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</si>
  <si>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</si>
  <si>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</si>
  <si>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</si>
  <si>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</si>
  <si>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</si>
  <si>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</si>
  <si>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</si>
  <si>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</si>
  <si>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</si>
  <si>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</si>
  <si>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</si>
  <si>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</si>
  <si>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</si>
  <si>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</si>
  <si>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</si>
  <si>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</si>
  <si>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</si>
  <si>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</si>
  <si>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</si>
  <si>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</si>
  <si>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</si>
  <si>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</si>
  <si>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</si>
  <si>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</si>
  <si>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</si>
  <si>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</si>
  <si>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</si>
  <si>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</si>
  <si>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</si>
  <si>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</si>
  <si>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</si>
  <si>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</si>
  <si>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</si>
  <si>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</si>
  <si>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</si>
  <si>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</si>
  <si>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</si>
  <si>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</si>
  <si>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</si>
  <si>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</si>
  <si>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</si>
  <si>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</si>
  <si>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</si>
  <si>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</si>
  <si>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</si>
  <si>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</si>
  <si>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</si>
  <si>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</si>
  <si>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</si>
  <si>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</si>
  <si>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</si>
  <si>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</si>
  <si>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</si>
  <si>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</si>
  <si>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</si>
  <si>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</si>
  <si>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</si>
  <si>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</si>
  <si>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</si>
  <si>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</si>
  <si>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</si>
  <si>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</si>
  <si>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</si>
  <si>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</si>
  <si>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</si>
  <si>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</si>
  <si>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</si>
  <si>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</si>
  <si>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</si>
  <si>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</si>
  <si>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</si>
  <si>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</si>
  <si>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</si>
  <si>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</si>
  <si>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</si>
  <si>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</si>
  <si>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</si>
  <si>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</si>
  <si>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</si>
  <si>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</si>
  <si>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</si>
  <si>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</si>
  <si>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</si>
  <si>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</si>
  <si>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</si>
  <si>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</si>
  <si>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</si>
  <si>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</si>
  <si>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</si>
  <si>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</si>
  <si>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</si>
  <si>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</si>
  <si>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</si>
  <si>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</si>
  <si>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</si>
  <si>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</si>
  <si>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</si>
  <si>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</si>
  <si>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</si>
  <si>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</si>
  <si>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</si>
  <si>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</si>
  <si>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</si>
  <si>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</si>
  <si>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</si>
  <si>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</si>
  <si>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</si>
  <si>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</si>
  <si>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</si>
  <si>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</si>
  <si>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</si>
  <si>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</si>
  <si>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</si>
  <si>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</si>
  <si>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</si>
  <si>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</si>
  <si>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</si>
  <si>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</si>
  <si>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</si>
  <si>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</si>
  <si>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</si>
  <si>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</si>
  <si>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</si>
  <si>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</si>
  <si>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</si>
  <si>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</si>
  <si>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</si>
  <si>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</si>
  <si>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</si>
  <si>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</si>
  <si>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</si>
  <si>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</si>
  <si>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</si>
  <si>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</si>
  <si>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</si>
  <si>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</si>
  <si>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</si>
  <si>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</si>
  <si>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</si>
  <si>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</si>
  <si>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</si>
  <si>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</si>
  <si>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</si>
  <si>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</si>
  <si>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</si>
  <si>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</si>
  <si>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</si>
  <si>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</si>
  <si>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</si>
  <si>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</si>
  <si>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</si>
  <si>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</si>
  <si>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</si>
  <si>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</si>
  <si>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</si>
  <si>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</si>
  <si>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</si>
  <si>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</si>
  <si>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</si>
  <si>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</si>
  <si>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</si>
  <si>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</si>
  <si>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</si>
  <si>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</si>
  <si>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</si>
  <si>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</si>
  <si>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</si>
  <si>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</si>
  <si>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</si>
  <si>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</si>
  <si>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</si>
  <si>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</si>
  <si>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</si>
  <si>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</si>
  <si>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</si>
  <si>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</si>
  <si>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</si>
  <si>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</si>
  <si>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</si>
  <si>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</si>
  <si>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</si>
  <si>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</si>
  <si>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</si>
  <si>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</si>
  <si>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</si>
  <si>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</si>
  <si>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</si>
  <si>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</si>
  <si>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</si>
  <si>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</si>
  <si>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</si>
  <si>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</si>
  <si>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</si>
  <si>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</si>
  <si>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</si>
  <si>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</si>
  <si>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</si>
  <si>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</si>
  <si>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</si>
  <si>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</si>
  <si>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</si>
  <si>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</si>
  <si>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</si>
  <si>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</si>
  <si>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</si>
  <si>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</si>
  <si>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</si>
  <si>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</si>
  <si>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</si>
  <si>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</si>
  <si>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</si>
  <si>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</si>
  <si>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</si>
  <si>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</si>
  <si>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</si>
  <si>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</si>
  <si>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</si>
  <si>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</si>
  <si>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</si>
  <si>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</si>
  <si>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</si>
  <si>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</si>
  <si>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</si>
  <si>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</si>
  <si>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</si>
  <si>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</si>
  <si>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</si>
  <si>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</si>
  <si>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</si>
  <si>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</si>
  <si>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</si>
  <si>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</si>
  <si>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</si>
  <si>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</si>
  <si>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</si>
  <si>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</si>
  <si>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</si>
  <si>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</si>
  <si>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</si>
  <si>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</si>
  <si>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</si>
  <si>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</si>
  <si>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</si>
  <si>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</si>
  <si>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</si>
  <si>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</si>
  <si>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</si>
  <si>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</si>
  <si>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</si>
  <si>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</si>
  <si>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</si>
  <si>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</si>
  <si>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</si>
  <si>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</si>
  <si>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</si>
  <si>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</si>
  <si>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</si>
  <si>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</si>
  <si>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</si>
  <si>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</si>
  <si>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</si>
  <si>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</si>
  <si>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</si>
  <si>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</si>
  <si>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</si>
  <si>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</si>
  <si>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</si>
  <si>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</si>
  <si>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</si>
  <si>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</si>
  <si>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</si>
  <si>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</si>
  <si>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</si>
  <si>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</si>
  <si>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</si>
  <si>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</si>
  <si>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</si>
  <si>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</si>
  <si>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</si>
  <si>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</si>
  <si>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</si>
  <si>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</si>
  <si>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</si>
  <si>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</si>
  <si>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</si>
  <si>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</si>
  <si>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</si>
  <si>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</si>
  <si>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</si>
  <si>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</si>
  <si>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</si>
  <si>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</si>
  <si>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</si>
  <si>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</si>
  <si>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</si>
  <si>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</si>
  <si>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</si>
  <si>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</si>
  <si>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</si>
  <si>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</si>
  <si>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</si>
  <si>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</si>
  <si>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</si>
  <si>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</si>
  <si>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</si>
  <si>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</si>
  <si>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</si>
  <si>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</si>
  <si>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</si>
  <si>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</si>
  <si>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</si>
  <si>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</si>
  <si>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</si>
  <si>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</si>
  <si>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</si>
  <si>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</si>
  <si>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</si>
  <si>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</si>
  <si>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</si>
  <si>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</si>
  <si>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</si>
  <si>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</si>
  <si>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</si>
  <si>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</si>
  <si>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</si>
  <si>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</si>
  <si>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</si>
  <si>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</si>
  <si>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</si>
  <si>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</si>
  <si>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</si>
  <si>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</si>
  <si>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</si>
  <si>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</si>
  <si>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</si>
  <si>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</si>
  <si>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</si>
  <si>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</si>
  <si>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</si>
  <si>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</si>
  <si>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</si>
  <si>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</si>
  <si>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</si>
  <si>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</si>
  <si>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</si>
  <si>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</si>
  <si>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</si>
  <si>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</si>
  <si>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</si>
  <si>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</si>
  <si>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</si>
  <si>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</si>
  <si>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</si>
  <si>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</si>
  <si>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</si>
  <si>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</si>
  <si>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</si>
  <si>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</si>
  <si>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</si>
  <si>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</si>
  <si>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</si>
  <si>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</si>
  <si>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</si>
  <si>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</si>
  <si>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</si>
  <si>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</si>
  <si>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</si>
  <si>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</si>
  <si>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</si>
  <si>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</si>
  <si>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</si>
  <si>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</si>
  <si>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</si>
  <si>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</si>
  <si>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</si>
  <si>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</si>
  <si>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</si>
  <si>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</si>
  <si>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</si>
  <si>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</si>
  <si>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</si>
  <si>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</si>
  <si>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</si>
  <si>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</si>
  <si>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</si>
  <si>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</si>
  <si>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</si>
  <si>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</si>
  <si>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</si>
  <si>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</si>
  <si>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</si>
  <si>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</si>
  <si>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</si>
  <si>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</si>
  <si>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</si>
  <si>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</si>
  <si>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</si>
  <si>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</si>
  <si>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</si>
  <si>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</si>
  <si>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</si>
  <si>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</si>
  <si>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</si>
  <si>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</si>
  <si>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</si>
  <si>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</si>
  <si>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</si>
  <si>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</si>
  <si>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</si>
  <si>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</si>
  <si>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</si>
  <si>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</si>
  <si>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</si>
  <si>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</si>
  <si>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</si>
  <si>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</si>
  <si>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</si>
  <si>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</si>
  <si>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</si>
  <si>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</si>
  <si>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</si>
  <si>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</si>
  <si>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</si>
  <si>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</si>
  <si>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</si>
  <si>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</si>
  <si>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</si>
  <si>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</si>
  <si>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</si>
  <si>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</si>
  <si>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</si>
  <si>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</si>
  <si>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</si>
  <si>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</si>
  <si>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</si>
  <si>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</si>
  <si>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</si>
  <si>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</si>
  <si>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</si>
  <si>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</si>
  <si>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</si>
  <si>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</si>
  <si>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</si>
  <si>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</si>
  <si>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</si>
  <si>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</si>
  <si>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</si>
  <si>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</si>
  <si>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</si>
  <si>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</si>
  <si>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</si>
  <si>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</si>
  <si>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</si>
  <si>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</si>
  <si>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</si>
  <si>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</si>
  <si>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</si>
  <si>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</si>
  <si>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</si>
  <si>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</si>
  <si>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</si>
  <si>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</si>
  <si>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</si>
  <si>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</si>
  <si>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</si>
  <si>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</si>
  <si>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</si>
  <si>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</si>
  <si>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</si>
  <si>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</si>
  <si>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</si>
  <si>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</si>
  <si>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</si>
  <si>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</si>
  <si>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</si>
  <si>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</si>
  <si>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</si>
  <si>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</si>
  <si>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</si>
  <si>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</si>
  <si>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</si>
  <si>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</si>
  <si>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</si>
  <si>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</si>
  <si>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</si>
  <si>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</si>
  <si>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</si>
  <si>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</si>
  <si>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</si>
  <si>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</si>
  <si>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</si>
  <si>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</si>
  <si>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</si>
  <si>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</si>
  <si>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</si>
  <si>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</si>
  <si>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</si>
  <si>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</si>
  <si>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</si>
  <si>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</si>
  <si>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</si>
  <si>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</si>
  <si>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</si>
  <si>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</si>
  <si>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</si>
  <si>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</si>
  <si>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</si>
  <si>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</si>
  <si>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</si>
  <si>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</si>
  <si>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</si>
  <si>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</si>
  <si>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</si>
  <si>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</si>
  <si>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</si>
  <si>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</si>
  <si>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</si>
  <si>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</si>
  <si>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</si>
  <si>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</si>
  <si>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</si>
  <si>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</si>
  <si>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</si>
  <si>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</si>
  <si>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</si>
  <si>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</si>
  <si>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</si>
  <si>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</si>
  <si>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</si>
  <si>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</si>
  <si>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</si>
  <si>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</si>
  <si>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</si>
  <si>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</si>
  <si>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</si>
  <si>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</si>
  <si>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</si>
  <si>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</si>
  <si>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</si>
  <si>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</si>
  <si>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</si>
  <si>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</si>
  <si>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</si>
  <si>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</si>
  <si>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</si>
  <si>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</si>
  <si>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</si>
  <si>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</si>
  <si>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</si>
  <si>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</si>
  <si>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</si>
  <si>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</si>
  <si>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</si>
  <si>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</si>
  <si>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</si>
  <si>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</si>
  <si>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</si>
  <si>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</si>
  <si>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</si>
  <si>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</si>
  <si>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</si>
  <si>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</si>
  <si>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</si>
  <si>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</si>
  <si>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</si>
  <si>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</si>
  <si>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</si>
  <si>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</si>
  <si>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</si>
  <si>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</si>
  <si>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</si>
  <si>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</si>
  <si>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</si>
  <si>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</si>
  <si>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</si>
  <si>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</si>
  <si>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</si>
  <si>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</si>
  <si>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</si>
  <si>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</si>
  <si>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</si>
  <si>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</si>
  <si>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</si>
  <si>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</si>
  <si>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</si>
  <si>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</si>
  <si>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</si>
  <si>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</si>
  <si>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</si>
  <si>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</si>
  <si>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</si>
  <si>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</si>
  <si>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</si>
  <si>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</si>
  <si>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</si>
  <si>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</si>
  <si>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</si>
  <si>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</si>
  <si>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</si>
  <si>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</si>
  <si>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</si>
  <si>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</si>
  <si>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</si>
  <si>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</si>
  <si>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</si>
  <si>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</si>
  <si>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</si>
  <si>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</si>
  <si>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</si>
  <si>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</si>
  <si>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</si>
  <si>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</si>
  <si>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</si>
  <si>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</si>
  <si>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</si>
  <si>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</si>
  <si>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</si>
  <si>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</si>
  <si>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</si>
  <si>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</si>
  <si>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</si>
  <si>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</si>
  <si>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</si>
  <si>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</si>
  <si>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</si>
  <si>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</si>
  <si>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</si>
  <si>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</si>
  <si>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</si>
  <si>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</si>
  <si>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</si>
  <si>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</si>
  <si>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</si>
  <si>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</si>
  <si>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</si>
  <si>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</si>
  <si>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</si>
  <si>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</si>
  <si>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</si>
  <si>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</si>
  <si>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</si>
  <si>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</si>
  <si>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</si>
  <si>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</si>
  <si>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</si>
  <si>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</si>
  <si>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</si>
  <si>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</si>
  <si>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</si>
  <si>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</si>
  <si>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</si>
  <si>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</si>
  <si>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</si>
  <si>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</si>
  <si>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</si>
  <si>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</si>
  <si>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</si>
  <si>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</si>
  <si>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</si>
  <si>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</si>
  <si>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</si>
  <si>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</si>
  <si>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</si>
  <si>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</si>
  <si>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</si>
  <si>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</si>
  <si>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</si>
  <si>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</si>
  <si>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</si>
  <si>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</si>
  <si>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</si>
  <si>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</si>
  <si>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</si>
  <si>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</si>
  <si>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</si>
  <si>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</si>
  <si>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</si>
  <si>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</si>
  <si>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</si>
  <si>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</si>
  <si>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</si>
  <si>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</si>
  <si>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</si>
  <si>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</si>
  <si>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</si>
  <si>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</si>
  <si>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</si>
  <si>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</si>
  <si>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</si>
  <si>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</si>
  <si>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</si>
  <si>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</si>
  <si>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</si>
  <si>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</si>
  <si>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</si>
  <si>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</si>
  <si>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</si>
  <si>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</si>
  <si>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</si>
  <si>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</si>
  <si>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</si>
  <si>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</si>
  <si>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</si>
  <si>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</si>
  <si>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</si>
  <si>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</si>
  <si>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</si>
  <si>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</si>
  <si>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</si>
  <si>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</si>
  <si>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</si>
  <si>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</si>
  <si>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</si>
  <si>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</si>
  <si>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</si>
  <si>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</si>
  <si>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</si>
  <si>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</si>
  <si>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</si>
  <si>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</si>
  <si>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</si>
  <si>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</si>
  <si>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</si>
  <si>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</si>
  <si>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</si>
  <si>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</si>
  <si>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</si>
  <si>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</si>
  <si>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</si>
  <si>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</si>
  <si>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</si>
  <si>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</si>
  <si>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</si>
  <si>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</si>
  <si>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</si>
  <si>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</si>
  <si>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</si>
  <si>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</si>
  <si>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</si>
  <si>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</si>
  <si>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</si>
  <si>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</si>
  <si>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</si>
  <si>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</si>
  <si>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</si>
  <si>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</si>
  <si>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</si>
  <si>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</si>
  <si>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</si>
  <si>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</si>
  <si>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</si>
  <si>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</si>
  <si>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</si>
  <si>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</si>
  <si>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</si>
  <si>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</si>
  <si>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</si>
  <si>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</si>
  <si>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</si>
  <si>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</si>
  <si>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</si>
  <si>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</si>
  <si>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</si>
  <si>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</si>
  <si>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</si>
  <si>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</si>
  <si>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</si>
  <si>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</si>
  <si>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</si>
  <si>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</si>
  <si>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</si>
  <si>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</si>
  <si>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</si>
  <si>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</si>
  <si>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</si>
  <si>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</si>
  <si>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</si>
  <si>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</si>
  <si>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</si>
  <si>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</si>
  <si>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</si>
  <si>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</si>
  <si>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</si>
  <si>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</si>
  <si>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</si>
  <si>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</si>
  <si>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</si>
  <si>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</si>
  <si>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</si>
  <si>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</si>
  <si>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</si>
  <si>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</si>
  <si>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</si>
  <si>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</si>
  <si>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</si>
  <si>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</si>
  <si>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</si>
  <si>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</si>
  <si>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</si>
  <si>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</si>
  <si>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</si>
  <si>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</si>
  <si>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</si>
  <si>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</si>
  <si>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</si>
  <si>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</si>
  <si>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</si>
  <si>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</si>
  <si>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</si>
  <si>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</si>
  <si>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</si>
  <si>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</si>
  <si>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</si>
  <si>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</si>
  <si>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</si>
  <si>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</si>
  <si>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</si>
  <si>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</si>
  <si>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</si>
  <si>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</si>
  <si>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</si>
  <si>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</si>
  <si>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</si>
  <si>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</si>
  <si>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</si>
  <si>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</si>
  <si>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</si>
  <si>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</si>
  <si>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</si>
  <si>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</si>
  <si>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</si>
  <si>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</si>
  <si>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</si>
  <si>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</si>
  <si>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</si>
  <si>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</si>
  <si>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</si>
  <si>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</si>
  <si>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</si>
  <si>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</si>
  <si>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</si>
  <si>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</si>
  <si>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</si>
  <si>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</si>
  <si>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</si>
  <si>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</si>
  <si>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</si>
  <si>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</si>
  <si>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</si>
  <si>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</si>
  <si>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</si>
  <si>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</si>
  <si>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</si>
  <si>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</si>
  <si>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</si>
  <si>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</si>
  <si>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</si>
  <si>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</si>
  <si>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</si>
  <si>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</si>
  <si>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</si>
  <si>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</si>
  <si>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</si>
  <si>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</si>
  <si>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</si>
  <si>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</si>
  <si>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</si>
  <si>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</si>
  <si>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</si>
  <si>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</si>
  <si>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</si>
  <si>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</si>
  <si>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</si>
  <si>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</si>
  <si>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</si>
  <si>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</si>
  <si>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</si>
  <si>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</si>
  <si>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</si>
  <si>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</si>
  <si>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</si>
  <si>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</si>
  <si>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</si>
  <si>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</si>
  <si>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</si>
  <si>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</si>
  <si>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</si>
  <si>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</si>
  <si>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</si>
  <si>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</si>
  <si>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</si>
  <si>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</si>
  <si>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</si>
  <si>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</si>
  <si>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</si>
  <si>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</si>
  <si>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</si>
  <si>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</si>
  <si>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</si>
  <si>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</si>
  <si>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</si>
  <si>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</si>
  <si>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</si>
  <si>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</si>
  <si>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</si>
  <si>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</si>
  <si>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</si>
  <si>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</si>
  <si>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</si>
  <si>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</si>
  <si>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</si>
  <si>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</si>
  <si>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</si>
  <si>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</si>
  <si>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</si>
  <si>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</si>
  <si>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</si>
  <si>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</si>
  <si>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</si>
  <si>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</si>
  <si>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</si>
  <si>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</si>
  <si>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</si>
  <si>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</si>
  <si>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</si>
  <si>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</si>
  <si>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</si>
  <si>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</si>
  <si>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</si>
  <si>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</si>
  <si>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</si>
  <si>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</si>
  <si>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</si>
  <si>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</si>
  <si>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</si>
  <si>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</si>
  <si>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</si>
  <si>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</si>
  <si>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</si>
  <si>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</si>
  <si>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</si>
  <si>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</si>
  <si>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</si>
  <si>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</si>
  <si>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</si>
  <si>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</si>
  <si>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</si>
  <si>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</si>
  <si>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</si>
  <si>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</si>
  <si>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</si>
  <si>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</si>
  <si>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</si>
  <si>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</si>
  <si>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</si>
  <si>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</si>
  <si>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</si>
  <si>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</si>
  <si>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</si>
  <si>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</si>
  <si>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</si>
  <si>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</si>
  <si>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</si>
  <si>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</si>
  <si>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</si>
  <si>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</si>
  <si>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</si>
  <si>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</si>
  <si>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</si>
  <si>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</si>
  <si>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</si>
  <si>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</si>
  <si>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</si>
  <si>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</si>
  <si>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</si>
  <si>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</si>
  <si>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</si>
  <si>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</si>
  <si>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</si>
  <si>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</si>
  <si>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</si>
  <si>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</si>
  <si>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</si>
  <si>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</si>
  <si>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</si>
  <si>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</si>
  <si>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</si>
  <si>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</si>
  <si>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</si>
  <si>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</si>
  <si>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</si>
  <si>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</si>
  <si>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</si>
  <si>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</si>
  <si>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</si>
  <si>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</si>
  <si>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</si>
  <si>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</si>
  <si>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</si>
  <si>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</si>
  <si>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</si>
  <si>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</si>
  <si>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</si>
  <si>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</si>
  <si>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</si>
  <si>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</si>
  <si>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</si>
  <si>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</si>
  <si>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</si>
  <si>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</si>
  <si>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</si>
  <si>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</si>
  <si>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</si>
  <si>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</si>
  <si>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</si>
  <si>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</si>
  <si>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</si>
  <si>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</si>
  <si>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</si>
  <si>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</si>
  <si>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</si>
  <si>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</si>
  <si>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</si>
  <si>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</si>
  <si>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</si>
  <si>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</si>
  <si>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</si>
  <si>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</si>
  <si>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</si>
  <si>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</si>
  <si>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</si>
  <si>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</si>
  <si>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</si>
  <si>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</si>
  <si>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</si>
  <si>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</si>
  <si>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</si>
  <si>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</si>
  <si>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</si>
  <si>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</si>
  <si>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</si>
  <si>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</si>
  <si>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</si>
  <si>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</si>
  <si>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</si>
  <si>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</si>
  <si>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</si>
  <si>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</si>
  <si>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</si>
  <si>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</si>
  <si>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</si>
  <si>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</si>
  <si>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</si>
  <si>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</si>
  <si>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</si>
  <si>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</si>
  <si>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</si>
  <si>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</si>
  <si>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</si>
  <si>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</si>
  <si>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</si>
  <si>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</si>
  <si>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</si>
  <si>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</si>
  <si>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</si>
  <si>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</si>
  <si>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</si>
  <si>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</si>
  <si>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</si>
  <si>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</si>
  <si>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</si>
  <si>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</si>
  <si>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</si>
  <si>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</si>
  <si>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</si>
  <si>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</si>
  <si>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</si>
  <si>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</si>
  <si>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</si>
  <si>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</si>
  <si>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</si>
  <si>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</si>
  <si>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</si>
  <si>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</si>
  <si>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</si>
  <si>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</si>
  <si>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</si>
  <si>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</si>
  <si>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</si>
  <si>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</si>
  <si>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</si>
  <si>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</si>
  <si>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</si>
  <si>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</si>
  <si>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</si>
  <si>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</si>
  <si>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</si>
  <si>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</si>
  <si>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</si>
  <si>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</si>
  <si>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</si>
  <si>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</si>
  <si>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</si>
  <si>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</si>
  <si>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</si>
  <si>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</si>
  <si>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</si>
  <si>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</si>
  <si>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</si>
  <si>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</si>
  <si>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</si>
  <si>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</si>
  <si>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</si>
  <si>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</si>
  <si>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</si>
  <si>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</si>
  <si>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</si>
  <si>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</si>
  <si>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</si>
  <si>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</si>
  <si>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</si>
  <si>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</si>
  <si>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</si>
  <si>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</si>
  <si>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</si>
  <si>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</si>
  <si>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</si>
  <si>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</si>
  <si>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</si>
  <si>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</si>
  <si>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</si>
  <si>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</si>
  <si>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</si>
  <si>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</si>
  <si>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</si>
  <si>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</si>
  <si>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</si>
  <si>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</si>
  <si>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</si>
  <si>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</si>
  <si>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</si>
  <si>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</si>
  <si>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</si>
  <si>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</si>
  <si>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</si>
  <si>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</si>
  <si>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</si>
  <si>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</si>
  <si>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</si>
  <si>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</si>
  <si>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</si>
  <si>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</si>
  <si>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</si>
  <si>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</si>
  <si>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</si>
  <si>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</si>
  <si>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</si>
  <si>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</si>
  <si>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</si>
  <si>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</si>
  <si>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</si>
  <si>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</si>
  <si>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</si>
  <si>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</si>
  <si>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</si>
  <si>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</si>
  <si>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</si>
  <si>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</si>
  <si>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</si>
  <si>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</si>
  <si>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</si>
  <si>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</si>
  <si>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</si>
  <si>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</si>
  <si>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</si>
  <si>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</si>
  <si>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</si>
  <si>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</si>
  <si>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</si>
  <si>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</si>
  <si>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</si>
  <si>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</si>
  <si>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</si>
  <si>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</si>
  <si>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</si>
  <si>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</si>
  <si>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</si>
  <si>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</si>
  <si>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</si>
  <si>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</si>
  <si>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</si>
  <si>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</si>
  <si>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</si>
  <si>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</si>
  <si>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</si>
  <si>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</si>
  <si>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</si>
  <si>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</si>
  <si>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</si>
  <si>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</si>
  <si>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</si>
  <si>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</si>
  <si>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</si>
  <si>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</si>
  <si>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</si>
  <si>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</si>
  <si>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</si>
  <si>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</si>
  <si>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</si>
  <si>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</si>
  <si>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</si>
  <si>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</si>
  <si>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</si>
  <si>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</si>
  <si>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</si>
  <si>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</si>
  <si>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</si>
  <si>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</si>
  <si>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</si>
  <si>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</si>
  <si>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</si>
  <si>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</si>
  <si>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</si>
  <si>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</si>
  <si>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</si>
  <si>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</si>
  <si>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</si>
  <si>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</si>
  <si>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</si>
  <si>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</si>
  <si>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</si>
  <si>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</si>
  <si>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</si>
  <si>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</si>
  <si>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</si>
  <si>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</si>
  <si>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</si>
  <si>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</si>
  <si>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</si>
  <si>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</si>
  <si>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</si>
  <si>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</si>
  <si>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</si>
  <si>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</si>
  <si>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</si>
  <si>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</si>
  <si>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</si>
  <si>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</si>
  <si>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</si>
  <si>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</si>
  <si>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</si>
  <si>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</si>
  <si>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</si>
  <si>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</si>
  <si>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</si>
  <si>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</si>
  <si>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</si>
  <si>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</si>
  <si>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</si>
  <si>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</si>
  <si>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</si>
  <si>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</si>
  <si>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</si>
  <si>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</si>
  <si>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</si>
  <si>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</si>
  <si>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</si>
  <si>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</si>
  <si>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</si>
  <si>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</si>
  <si>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</si>
  <si>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</si>
  <si>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</si>
  <si>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</si>
  <si>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</si>
  <si>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</si>
  <si>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</si>
  <si>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</si>
  <si>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</si>
  <si>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</si>
  <si>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</si>
  <si>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</si>
  <si>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</si>
  <si>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</si>
  <si>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</si>
  <si>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</si>
  <si>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</si>
  <si>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</si>
  <si>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</si>
  <si>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</si>
  <si>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</si>
  <si>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</si>
  <si>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</si>
  <si>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</si>
  <si>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</si>
  <si>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</si>
  <si>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</si>
  <si>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</si>
  <si>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</si>
  <si>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</si>
  <si>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</si>
  <si>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</si>
  <si>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</si>
  <si>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</si>
  <si>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</si>
  <si>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</si>
  <si>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</si>
  <si>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</si>
  <si>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</si>
  <si>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</si>
  <si>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</si>
  <si>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</si>
  <si>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</si>
  <si>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</si>
  <si>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</si>
  <si>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</si>
  <si>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</si>
  <si>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</si>
  <si>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</si>
  <si>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</si>
  <si>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</si>
  <si>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</si>
  <si>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</si>
  <si>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</si>
  <si>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</si>
  <si>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</si>
  <si>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</si>
  <si>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</si>
  <si>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</si>
  <si>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</si>
  <si>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</si>
  <si>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</si>
  <si>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</si>
  <si>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</si>
  <si>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</si>
  <si>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</si>
  <si>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</si>
  <si>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</si>
  <si>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</si>
  <si>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</si>
  <si>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</si>
  <si>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</si>
  <si>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</si>
  <si>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</si>
  <si>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</si>
  <si>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</si>
  <si>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</si>
  <si>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</si>
  <si>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</si>
  <si>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</si>
  <si>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</si>
  <si>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</si>
  <si>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</si>
  <si>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</si>
  <si>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</si>
  <si>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</si>
  <si>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</si>
  <si>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</si>
  <si>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</si>
  <si>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</si>
  <si>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</si>
  <si>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</si>
  <si>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</si>
  <si>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</si>
  <si>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</si>
  <si>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</si>
  <si>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</si>
  <si>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</si>
  <si>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</si>
  <si>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</si>
  <si>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</si>
  <si>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</si>
  <si>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</si>
  <si>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</si>
  <si>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</si>
  <si>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</si>
  <si>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</si>
  <si>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</si>
  <si>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</si>
  <si>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</si>
  <si>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</si>
  <si>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</si>
  <si>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</si>
  <si>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</si>
  <si>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</si>
  <si>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</si>
  <si>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</si>
  <si>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</si>
  <si>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</si>
  <si>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</si>
  <si>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</si>
  <si>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</si>
  <si>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</si>
  <si>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</si>
  <si>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</si>
  <si>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</si>
  <si>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</si>
  <si>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</si>
  <si>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</si>
  <si>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</si>
  <si>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</si>
  <si>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</si>
  <si>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</si>
  <si>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</si>
  <si>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</si>
  <si>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</si>
  <si>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</si>
  <si>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</si>
  <si>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</si>
  <si>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</si>
  <si>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</si>
  <si>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</si>
  <si>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</si>
  <si>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</si>
  <si>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</si>
  <si>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</si>
  <si>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</si>
  <si>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</si>
  <si>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</si>
  <si>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</si>
  <si>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</si>
  <si>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</si>
  <si>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</si>
  <si>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</si>
  <si>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</si>
  <si>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</si>
  <si>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</si>
  <si>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</si>
  <si>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</si>
  <si>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</si>
  <si>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</si>
  <si>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</si>
  <si>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</si>
  <si>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</si>
  <si>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</si>
  <si>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</si>
  <si>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</si>
  <si>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</si>
  <si>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</si>
  <si>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</si>
  <si>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</si>
  <si>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</si>
  <si>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</si>
  <si>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</si>
  <si>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</si>
  <si>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</si>
  <si>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</si>
  <si>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</si>
  <si>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</si>
  <si>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</si>
  <si>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</si>
  <si>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</si>
  <si>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</si>
  <si>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</si>
  <si>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</si>
  <si>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</si>
  <si>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</si>
  <si>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</si>
  <si>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</si>
  <si>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</si>
  <si>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</si>
  <si>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</si>
  <si>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</si>
  <si>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</si>
  <si>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</si>
  <si>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</si>
  <si>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</si>
  <si>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</si>
  <si>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</si>
  <si>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</si>
  <si>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</si>
  <si>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</si>
  <si>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</si>
  <si>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</si>
  <si>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</si>
  <si>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</si>
  <si>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</si>
  <si>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</si>
  <si>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</si>
  <si>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</si>
  <si>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</si>
  <si>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</si>
  <si>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</si>
  <si>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</si>
  <si>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</si>
  <si>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</si>
  <si>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</si>
  <si>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</si>
  <si>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</si>
  <si>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</si>
  <si>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</si>
  <si>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</si>
  <si>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</si>
  <si>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</si>
  <si>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</si>
  <si>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</si>
  <si>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</si>
  <si>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</si>
  <si>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</si>
  <si>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</si>
  <si>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</si>
  <si>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</si>
  <si>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</si>
  <si>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</si>
  <si>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</si>
  <si>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</si>
  <si>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</si>
  <si>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</si>
  <si>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</si>
  <si>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</si>
  <si>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</si>
  <si>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</si>
  <si>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</si>
  <si>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</si>
  <si>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</si>
  <si>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</si>
  <si>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</si>
  <si>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</si>
  <si>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</si>
  <si>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</si>
  <si>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</si>
  <si>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</si>
  <si>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</si>
  <si>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</si>
  <si>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</si>
  <si>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</si>
  <si>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</si>
  <si>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</si>
  <si>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</si>
  <si>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</si>
  <si>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</si>
  <si>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</si>
  <si>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</si>
  <si>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</si>
  <si>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</si>
  <si>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</si>
  <si>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</si>
  <si>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</si>
  <si>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</si>
  <si>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</si>
  <si>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</si>
  <si>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</si>
  <si>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</si>
  <si>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</si>
  <si>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</si>
  <si>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</si>
  <si>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</si>
  <si>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</si>
  <si>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</si>
  <si>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</si>
  <si>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</si>
  <si>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</si>
  <si>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</si>
  <si>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</si>
  <si>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</si>
  <si>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</si>
  <si>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</si>
  <si>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</si>
  <si>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</si>
  <si>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</si>
  <si>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</si>
  <si>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</si>
  <si>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</si>
  <si>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</si>
  <si>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</si>
  <si>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</si>
  <si>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</si>
  <si>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</si>
  <si>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</si>
  <si>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</si>
  <si>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</si>
  <si>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</si>
  <si>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</si>
  <si>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</si>
  <si>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</si>
  <si>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</si>
  <si>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</si>
  <si>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</si>
  <si>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</si>
  <si>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</si>
  <si>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</si>
  <si>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</si>
  <si>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</si>
  <si>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</si>
  <si>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</si>
  <si>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</si>
  <si>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</si>
  <si>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</si>
  <si>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</si>
  <si>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</si>
  <si>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</si>
  <si>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</si>
  <si>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</si>
  <si>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</si>
  <si>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</si>
  <si>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</si>
  <si>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</si>
  <si>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</si>
  <si>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</si>
  <si>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</si>
  <si>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</si>
  <si>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</si>
  <si>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</si>
  <si>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</si>
  <si>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</si>
  <si>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</si>
  <si>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</si>
  <si>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</si>
  <si>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</si>
  <si>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</si>
  <si>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</si>
  <si>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</si>
  <si>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</si>
  <si>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</si>
  <si>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</si>
  <si>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</si>
  <si>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</si>
  <si>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</si>
  <si>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</si>
  <si>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</si>
  <si>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</si>
  <si>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</si>
  <si>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</si>
  <si>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</si>
  <si>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</si>
  <si>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</si>
  <si>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</si>
  <si>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</si>
  <si>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</si>
  <si>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</si>
  <si>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</si>
  <si>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</si>
  <si>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</si>
  <si>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</si>
  <si>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</si>
  <si>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</si>
  <si>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</si>
  <si>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</si>
  <si>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</si>
  <si>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</si>
  <si>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</si>
  <si>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</si>
  <si>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</si>
  <si>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</si>
  <si>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</si>
  <si>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</si>
  <si>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</si>
  <si>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</si>
  <si>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</si>
  <si>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</si>
  <si>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</si>
  <si>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</si>
  <si>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</si>
  <si>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</si>
  <si>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</si>
  <si>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</si>
  <si>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</si>
  <si>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</si>
  <si>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</si>
  <si>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</si>
  <si>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</si>
  <si>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</si>
  <si>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</si>
  <si>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</si>
  <si>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</si>
  <si>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</si>
  <si>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</si>
  <si>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</si>
  <si>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</si>
  <si>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</si>
  <si>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</si>
  <si>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</si>
  <si>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</si>
  <si>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</si>
  <si>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</si>
  <si>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</si>
  <si>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</si>
  <si>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</si>
  <si>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</si>
  <si>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</si>
  <si>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</si>
  <si>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</si>
  <si>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</si>
  <si>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</si>
  <si>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</si>
  <si>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</si>
  <si>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</si>
  <si>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</si>
  <si>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</si>
  <si>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</si>
  <si>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</si>
  <si>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</si>
  <si>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</si>
  <si>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</si>
  <si>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</si>
  <si>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</si>
  <si>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</si>
  <si>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</si>
  <si>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</si>
  <si>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</si>
  <si>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</si>
  <si>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</si>
  <si>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</si>
  <si>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</si>
  <si>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</si>
  <si>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</si>
  <si>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</si>
  <si>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</si>
  <si>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</si>
  <si>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</si>
  <si>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</si>
  <si>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</si>
  <si>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</si>
  <si>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</si>
  <si>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</si>
  <si>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</si>
  <si>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</si>
  <si>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</si>
  <si>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</si>
  <si>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</si>
  <si>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</si>
  <si>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</si>
  <si>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</si>
  <si>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</si>
  <si>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</si>
  <si>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</si>
  <si>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</si>
  <si>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</si>
  <si>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</si>
  <si>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</si>
  <si>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</si>
  <si>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</si>
  <si>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</si>
  <si>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</si>
  <si>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</si>
  <si>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</si>
  <si>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</si>
  <si>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</si>
  <si>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</si>
  <si>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</si>
  <si>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</si>
  <si>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</si>
  <si>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</si>
  <si>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</si>
  <si>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</si>
  <si>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</si>
  <si>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</si>
  <si>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</si>
  <si>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</si>
  <si>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</si>
  <si>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</si>
  <si>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</si>
  <si>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</si>
  <si>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</si>
  <si>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</si>
  <si>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</si>
  <si>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</si>
  <si>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</si>
  <si>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</si>
  <si>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</si>
  <si>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</si>
  <si>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</si>
  <si>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</si>
  <si>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</si>
  <si>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</si>
  <si>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</si>
  <si>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</si>
  <si>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</si>
  <si>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</si>
  <si>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</si>
  <si>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</si>
  <si>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</si>
  <si>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</si>
  <si>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</si>
  <si>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</si>
  <si>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</si>
  <si>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</si>
  <si>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</si>
  <si>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</si>
  <si>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</si>
  <si>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</si>
  <si>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</si>
  <si>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</si>
  <si>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</si>
  <si>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</si>
  <si>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</si>
  <si>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</si>
  <si>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</si>
  <si>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</si>
  <si>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</si>
  <si>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</si>
  <si>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</si>
  <si>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</si>
  <si>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</si>
  <si>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</si>
  <si>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</si>
  <si>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</si>
  <si>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</si>
  <si>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</si>
  <si>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</si>
  <si>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</si>
  <si>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</si>
  <si>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</si>
  <si>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</si>
  <si>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</si>
  <si>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</si>
  <si>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</si>
  <si>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</si>
  <si>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</si>
  <si>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</si>
  <si>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</si>
  <si>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</si>
  <si>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</si>
  <si>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</si>
  <si>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</si>
  <si>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</si>
  <si>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</si>
  <si>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</si>
  <si>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</si>
  <si>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</si>
  <si>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</si>
  <si>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</si>
  <si>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</si>
  <si>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</si>
  <si>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</si>
  <si>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</si>
  <si>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</si>
  <si>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</si>
  <si>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</si>
  <si>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</si>
  <si>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</si>
  <si>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</si>
  <si>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</si>
  <si>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</si>
  <si>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</si>
  <si>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</si>
  <si>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</si>
  <si>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</si>
  <si>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</si>
  <si>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</si>
  <si>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</si>
  <si>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</si>
  <si>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</si>
  <si>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</si>
  <si>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</si>
  <si>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</si>
  <si>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</si>
  <si>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</si>
  <si>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</si>
  <si>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</si>
  <si>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</si>
  <si>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</si>
  <si>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</si>
  <si>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</si>
  <si>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</si>
  <si>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</si>
  <si>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</si>
  <si>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</si>
  <si>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</si>
  <si>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</si>
  <si>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</si>
  <si>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</si>
  <si>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</si>
  <si>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</si>
  <si>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</si>
  <si>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</si>
  <si>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</si>
  <si>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</si>
  <si>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</si>
  <si>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</si>
  <si>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</si>
  <si>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</si>
  <si>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</si>
  <si>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</si>
  <si>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</si>
  <si>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</si>
  <si>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</si>
  <si>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</si>
  <si>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</si>
  <si>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</si>
  <si>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</si>
  <si>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</si>
  <si>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</si>
  <si>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</si>
  <si>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</si>
  <si>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</si>
  <si>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</si>
  <si>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</si>
  <si>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</si>
  <si>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</si>
  <si>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</si>
  <si>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</si>
  <si>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</si>
  <si>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</si>
  <si>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</si>
  <si>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</si>
  <si>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</si>
  <si>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</si>
  <si>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</si>
  <si>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</si>
  <si>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</si>
  <si>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</si>
  <si>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</si>
  <si>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</si>
  <si>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</si>
  <si>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</si>
  <si>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</si>
  <si>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</si>
  <si>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</si>
  <si>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</si>
  <si>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</si>
  <si>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</si>
  <si>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</si>
  <si>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</si>
  <si>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</si>
  <si>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</si>
  <si>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</si>
  <si>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</si>
  <si>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</si>
  <si>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</si>
  <si>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</si>
  <si>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</si>
  <si>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</si>
  <si>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</si>
  <si>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</si>
  <si>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</si>
  <si>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</si>
  <si>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</si>
  <si>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</si>
  <si>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</si>
  <si>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</si>
  <si>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</si>
  <si>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</si>
  <si>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</si>
  <si>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</si>
  <si>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</si>
  <si>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</si>
  <si>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</si>
  <si>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</si>
  <si>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</si>
  <si>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</si>
  <si>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</si>
  <si>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</si>
  <si>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</si>
  <si>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</si>
  <si>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</si>
  <si>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</si>
  <si>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</si>
  <si>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</si>
  <si>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</si>
  <si>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</si>
  <si>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</si>
  <si>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</si>
  <si>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</si>
  <si>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</si>
  <si>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</si>
  <si>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</si>
  <si>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</si>
  <si>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</si>
  <si>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</si>
  <si>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</si>
  <si>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</si>
  <si>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</si>
  <si>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</si>
  <si>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</si>
  <si>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</si>
  <si>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</si>
  <si>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</si>
  <si>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</si>
  <si>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</si>
  <si>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</si>
  <si>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</si>
  <si>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</si>
  <si>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</si>
  <si>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</si>
  <si>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</si>
  <si>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</si>
  <si>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</si>
  <si>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</si>
  <si>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</si>
  <si>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</si>
  <si>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</si>
  <si>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</si>
  <si>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</si>
  <si>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</si>
  <si>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</si>
  <si>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</si>
  <si>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</si>
  <si>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</si>
  <si>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</si>
  <si>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</si>
  <si>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</si>
  <si>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</si>
  <si>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</si>
  <si>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</si>
  <si>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</si>
  <si>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</si>
  <si>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</si>
  <si>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</si>
  <si>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</si>
  <si>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</si>
  <si>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</si>
  <si>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</si>
  <si>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</si>
  <si>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</si>
  <si>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</si>
  <si>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</si>
  <si>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</si>
  <si>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</si>
  <si>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</si>
  <si>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</si>
  <si>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</si>
  <si>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</si>
  <si>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</si>
  <si>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</si>
  <si>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</si>
  <si>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</si>
  <si>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</si>
  <si>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</si>
  <si>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</si>
  <si>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</si>
  <si>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</si>
  <si>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</si>
  <si>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</si>
  <si>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</si>
  <si>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</si>
  <si>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</si>
  <si>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</si>
  <si>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</si>
  <si>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</si>
  <si>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</si>
  <si>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</si>
  <si>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</si>
  <si>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</si>
  <si>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</si>
  <si>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</si>
  <si>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</si>
  <si>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</si>
  <si>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</si>
  <si>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</si>
  <si>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</si>
  <si>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</si>
  <si>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</si>
  <si>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</si>
  <si>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</si>
  <si>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</si>
  <si>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</si>
  <si>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</si>
  <si>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</si>
  <si>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</si>
  <si>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</si>
  <si>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</si>
  <si>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</si>
  <si>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</si>
  <si>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</si>
  <si>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</si>
  <si>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</si>
  <si>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</si>
  <si>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</si>
  <si>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</si>
  <si>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</si>
  <si>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</si>
  <si>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</si>
  <si>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</si>
  <si>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</si>
  <si>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</si>
  <si>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</si>
  <si>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</si>
  <si>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</si>
  <si>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</si>
  <si>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</si>
  <si>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</si>
  <si>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</si>
  <si>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</si>
  <si>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</si>
  <si>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</si>
  <si>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</si>
  <si>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</si>
  <si>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</si>
  <si>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</si>
  <si>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</si>
  <si>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</si>
  <si>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</si>
  <si>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</si>
  <si>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</si>
  <si>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</si>
  <si>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</si>
  <si>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</si>
  <si>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</si>
  <si>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</si>
  <si>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</si>
  <si>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</si>
  <si>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</si>
  <si>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</si>
  <si>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</si>
  <si>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</si>
  <si>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</si>
  <si>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</si>
  <si>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</si>
  <si>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</si>
  <si>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</si>
  <si>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</si>
  <si>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</si>
  <si>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</si>
  <si>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</si>
  <si>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</si>
  <si>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</si>
  <si>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</si>
  <si>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</si>
  <si>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</si>
  <si>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</si>
  <si>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</si>
  <si>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</si>
  <si>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</si>
  <si>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</si>
  <si>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</si>
  <si>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</si>
  <si>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</si>
  <si>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</si>
  <si>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</si>
  <si>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</si>
  <si>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</si>
  <si>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</si>
  <si>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</si>
  <si>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</si>
  <si>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</si>
  <si>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</si>
  <si>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</si>
  <si>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</si>
  <si>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</si>
  <si>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</si>
  <si>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</si>
  <si>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</si>
  <si>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</si>
  <si>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</si>
  <si>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</si>
  <si>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</si>
  <si>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</si>
  <si>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</si>
  <si>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</si>
  <si>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</si>
  <si>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</si>
  <si>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</si>
  <si>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</si>
  <si>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</si>
  <si>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</si>
  <si>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</si>
  <si>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</si>
  <si>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</si>
  <si>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</si>
  <si>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</si>
  <si>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</si>
  <si>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</si>
  <si>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</si>
  <si>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</si>
  <si>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</si>
  <si>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</si>
  <si>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</si>
  <si>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</si>
  <si>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</si>
  <si>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</si>
  <si>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</si>
  <si>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</si>
  <si>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</si>
  <si>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</si>
  <si>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</si>
  <si>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</si>
  <si>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</si>
  <si>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</si>
  <si>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</si>
  <si>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</si>
  <si>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</si>
  <si>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</si>
  <si>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</si>
  <si>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</si>
  <si>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</si>
  <si>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</si>
  <si>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</si>
  <si>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</si>
  <si>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</si>
  <si>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</si>
  <si>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</si>
  <si>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</si>
  <si>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</si>
  <si>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</si>
  <si>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</si>
  <si>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</si>
  <si>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</si>
  <si>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</si>
  <si>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</si>
  <si>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</si>
  <si>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</si>
  <si>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</si>
  <si>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</si>
  <si>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</si>
  <si>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</si>
  <si>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</si>
  <si>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</si>
  <si>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</si>
  <si>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</si>
  <si>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</si>
  <si>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</si>
  <si>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</si>
  <si>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</si>
  <si>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</si>
  <si>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</si>
  <si>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</si>
  <si>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</si>
  <si>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</si>
  <si>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</si>
  <si>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</si>
  <si>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</si>
  <si>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</si>
  <si>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</si>
  <si>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</si>
  <si>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</si>
  <si>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</si>
  <si>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</si>
  <si>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</si>
  <si>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</si>
  <si>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</si>
  <si>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</si>
  <si>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</si>
  <si>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</si>
  <si>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</si>
  <si>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</si>
  <si>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</si>
  <si>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</si>
  <si>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</si>
  <si>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</si>
  <si>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</si>
  <si>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</si>
  <si>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</si>
  <si>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</si>
  <si>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</si>
  <si>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</si>
  <si>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</si>
  <si>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</si>
  <si>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</si>
  <si>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</si>
  <si>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</si>
  <si>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</si>
  <si>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</si>
  <si>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</si>
  <si>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</si>
  <si>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</si>
  <si>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</si>
  <si>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</si>
  <si>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</si>
  <si>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</si>
  <si>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</si>
  <si>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</si>
  <si>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</si>
  <si>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</si>
  <si>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</si>
  <si>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</si>
  <si>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</si>
  <si>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</si>
  <si>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</si>
  <si>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</si>
  <si>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</si>
  <si>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</si>
  <si>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</si>
  <si>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</si>
  <si>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</si>
  <si>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</si>
  <si>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</si>
  <si>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</si>
  <si>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</si>
  <si>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</si>
  <si>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</si>
  <si>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</si>
  <si>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</si>
  <si>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</si>
  <si>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</si>
  <si>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</si>
  <si>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</si>
  <si>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</si>
  <si>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</si>
  <si>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</si>
  <si>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</si>
  <si>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</si>
  <si>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</si>
  <si>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</si>
  <si>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</si>
  <si>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</si>
  <si>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</si>
  <si>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</si>
  <si>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</si>
  <si>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</si>
  <si>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</si>
  <si>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</si>
  <si>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</si>
  <si>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</si>
  <si>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</si>
  <si>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</si>
  <si>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</si>
  <si>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</si>
  <si>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</si>
  <si>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</si>
  <si>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</si>
  <si>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</si>
  <si>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</si>
  <si>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</si>
  <si>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</si>
  <si>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</si>
  <si>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</si>
  <si>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</si>
  <si>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</si>
  <si>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</si>
  <si>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</si>
  <si>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</si>
  <si>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</si>
  <si>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</si>
  <si>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</si>
  <si>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</si>
  <si>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</si>
  <si>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</si>
  <si>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</si>
  <si>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</si>
  <si>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</si>
  <si>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</si>
  <si>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</si>
  <si>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</si>
  <si>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</si>
  <si>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</si>
  <si>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</si>
  <si>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</si>
  <si>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</si>
  <si>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</si>
  <si>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</si>
  <si>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</si>
  <si>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</si>
  <si>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</si>
  <si>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</si>
  <si>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</si>
  <si>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</si>
  <si>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</si>
  <si>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</si>
  <si>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</si>
  <si>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</si>
  <si>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</si>
  <si>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</si>
  <si>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</si>
  <si>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</si>
  <si>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</si>
  <si>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</si>
  <si>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</si>
  <si>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</si>
  <si>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</si>
  <si>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</si>
  <si>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</si>
  <si>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</si>
  <si>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</si>
  <si>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</si>
  <si>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</si>
  <si>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</si>
  <si>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</si>
  <si>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</si>
  <si>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</si>
  <si>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</si>
  <si>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</si>
  <si>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</si>
  <si>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</si>
  <si>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</si>
  <si>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</si>
  <si>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</si>
  <si>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</si>
  <si>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</si>
  <si>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</si>
  <si>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</si>
  <si>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</si>
  <si>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</si>
  <si>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</si>
  <si>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</si>
  <si>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</si>
  <si>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</si>
  <si>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</si>
  <si>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</si>
  <si>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</si>
  <si>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</si>
  <si>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</si>
  <si>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</si>
  <si>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</si>
  <si>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</si>
  <si>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</si>
  <si>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</si>
  <si>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</si>
  <si>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</si>
  <si>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</si>
  <si>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</si>
  <si>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</si>
  <si>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</si>
  <si>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</si>
  <si>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</si>
  <si>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</si>
  <si>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</si>
  <si>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</si>
  <si>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</si>
  <si>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</si>
  <si>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</si>
  <si>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</si>
  <si>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</si>
  <si>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</si>
  <si>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</si>
  <si>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</si>
  <si>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</si>
  <si>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</si>
  <si>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</si>
  <si>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</si>
  <si>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</si>
  <si>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</si>
  <si>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</si>
  <si>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</si>
  <si>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</si>
  <si>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</si>
  <si>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</si>
  <si>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</si>
  <si>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</si>
  <si>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</si>
  <si>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</si>
  <si>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</si>
  <si>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</si>
  <si>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</si>
  <si>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</si>
  <si>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</si>
  <si>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</si>
  <si>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</si>
  <si>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</si>
  <si>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</si>
  <si>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</si>
  <si>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</si>
  <si>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</si>
  <si>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</si>
  <si>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</si>
  <si>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</si>
  <si>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</si>
  <si>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</si>
  <si>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</si>
  <si>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</si>
  <si>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</si>
  <si>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</si>
  <si>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</si>
  <si>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</si>
  <si>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</si>
  <si>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</si>
  <si>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</si>
  <si>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</si>
  <si>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</si>
  <si>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</si>
  <si>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</si>
  <si>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</si>
  <si>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</si>
  <si>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</si>
  <si>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</si>
  <si>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</si>
  <si>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</si>
  <si>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</si>
  <si>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</si>
  <si>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</si>
  <si>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</si>
  <si>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</si>
  <si>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</si>
  <si>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</si>
  <si>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</si>
  <si>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</si>
  <si>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</si>
  <si>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</si>
  <si>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</si>
  <si>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</si>
  <si>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</si>
  <si>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</si>
  <si>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</si>
  <si>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</si>
  <si>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</si>
  <si>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</si>
  <si>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</si>
  <si>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</si>
  <si>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</si>
  <si>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</si>
  <si>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</si>
  <si>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</si>
  <si>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</si>
  <si>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</si>
  <si>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</si>
  <si>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</si>
  <si>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</si>
  <si>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</si>
  <si>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</si>
  <si>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</si>
  <si>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</si>
  <si>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</si>
  <si>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</si>
  <si>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</si>
  <si>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</si>
  <si>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</si>
  <si>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</si>
  <si>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</si>
  <si>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</si>
  <si>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</si>
  <si>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</si>
  <si>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</si>
  <si>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</si>
  <si>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</si>
  <si>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</si>
  <si>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</si>
  <si>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</si>
  <si>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</si>
  <si>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</si>
  <si>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</si>
  <si>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</si>
  <si>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</si>
  <si>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</si>
  <si>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</si>
  <si>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</si>
  <si>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</si>
  <si>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</si>
  <si>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</si>
  <si>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</si>
  <si>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</si>
  <si>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</si>
  <si>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</si>
  <si>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</si>
  <si>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</si>
  <si>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</si>
  <si>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</si>
  <si>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</si>
  <si>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</si>
  <si>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</si>
  <si>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</si>
  <si>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</si>
  <si>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</si>
  <si>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</si>
  <si>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</si>
  <si>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</si>
  <si>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</si>
  <si>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</si>
  <si>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</si>
  <si>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</si>
  <si>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</si>
  <si>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</si>
  <si>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</si>
  <si>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</si>
  <si>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</si>
  <si>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</si>
  <si>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</si>
  <si>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</si>
  <si>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</si>
  <si>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</si>
  <si>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</si>
  <si>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</si>
  <si>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</si>
  <si>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</si>
  <si>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</si>
  <si>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</si>
  <si>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</si>
  <si>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</si>
  <si>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</si>
  <si>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</si>
  <si>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</si>
  <si>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</si>
  <si>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</si>
  <si>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</si>
  <si>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</si>
  <si>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</si>
  <si>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</si>
  <si>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</si>
  <si>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</si>
  <si>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</si>
  <si>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</si>
  <si>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</si>
  <si>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</si>
  <si>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</si>
  <si>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</si>
  <si>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</si>
  <si>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</si>
  <si>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</si>
  <si>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</si>
  <si>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</si>
  <si>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</si>
  <si>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</si>
  <si>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</si>
  <si>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</si>
  <si>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</si>
  <si>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</si>
  <si>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</si>
  <si>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</si>
  <si>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</si>
  <si>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</si>
  <si>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</si>
  <si>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</si>
  <si>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</si>
  <si>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</si>
  <si>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</si>
  <si>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</si>
  <si>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</si>
  <si>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</si>
  <si>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</si>
  <si>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</si>
  <si>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</si>
  <si>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</si>
  <si>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</si>
  <si>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</si>
  <si>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</si>
  <si>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</si>
  <si>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</si>
  <si>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</si>
  <si>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</si>
  <si>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</si>
  <si>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</si>
  <si>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</si>
  <si>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</si>
  <si>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</si>
  <si>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</si>
  <si>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</si>
  <si>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</si>
  <si>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</si>
  <si>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</si>
  <si>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</si>
  <si>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</si>
  <si>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</si>
  <si>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</si>
  <si>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</si>
  <si>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</si>
  <si>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</si>
  <si>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</si>
  <si>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</si>
  <si>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</si>
  <si>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</si>
  <si>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</si>
  <si>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</si>
  <si>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</si>
  <si>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</si>
  <si>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</si>
  <si>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</si>
  <si>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</si>
  <si>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</si>
  <si>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</si>
  <si>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</si>
  <si>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</si>
  <si>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</si>
  <si>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</si>
  <si>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</si>
  <si>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</si>
  <si>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</si>
  <si>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</si>
  <si>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</si>
  <si>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</si>
  <si>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</si>
  <si>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</si>
  <si>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</si>
  <si>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</si>
  <si>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</si>
  <si>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</si>
  <si>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</si>
  <si>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</si>
  <si>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</si>
  <si>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</si>
  <si>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</si>
  <si>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</si>
  <si>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</si>
  <si>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</si>
  <si>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</si>
  <si>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</si>
  <si>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</si>
  <si>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</si>
  <si>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</si>
  <si>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</si>
  <si>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</si>
  <si>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</si>
  <si>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</si>
  <si>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</si>
  <si>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</si>
  <si>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</si>
  <si>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</si>
  <si>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</si>
  <si>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</si>
  <si>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</si>
  <si>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</si>
  <si>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</si>
  <si>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</si>
  <si>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</si>
  <si>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</si>
  <si>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</si>
  <si>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</si>
  <si>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</si>
  <si>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</si>
  <si>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</si>
  <si>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</si>
  <si>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</si>
  <si>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</si>
  <si>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</si>
  <si>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</si>
  <si>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</si>
  <si>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</si>
  <si>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</si>
  <si>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</si>
  <si>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</si>
  <si>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</si>
  <si>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</si>
  <si>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</si>
  <si>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</si>
  <si>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</si>
  <si>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</si>
  <si>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</si>
  <si>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</si>
  <si>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</si>
  <si>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</si>
  <si>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</si>
  <si>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</si>
  <si>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</si>
  <si>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</si>
  <si>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</si>
  <si>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</si>
  <si>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</si>
  <si>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</si>
  <si>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</si>
  <si>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</si>
  <si>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</si>
  <si>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</si>
  <si>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</si>
  <si>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</si>
  <si>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</si>
  <si>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</si>
  <si>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</si>
  <si>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</si>
  <si>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</si>
  <si>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</si>
  <si>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</si>
  <si>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</si>
  <si>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</si>
  <si>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</si>
  <si>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</si>
  <si>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</si>
  <si>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</si>
  <si>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</si>
  <si>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</si>
  <si>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</si>
  <si>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</si>
  <si>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</si>
  <si>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</si>
  <si>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</si>
  <si>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</si>
  <si>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</si>
  <si>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</si>
  <si>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</si>
  <si>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</si>
  <si>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</si>
  <si>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</si>
  <si>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</si>
  <si>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</si>
  <si>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</si>
  <si>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</si>
  <si>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</si>
  <si>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</si>
  <si>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</si>
  <si>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</si>
  <si>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</si>
  <si>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</si>
  <si>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</si>
  <si>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</si>
  <si>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</si>
  <si>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</si>
  <si>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</si>
  <si>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</si>
  <si>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</si>
  <si>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</si>
  <si>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</si>
  <si>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</si>
  <si>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</si>
  <si>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</si>
  <si>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</si>
  <si>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</si>
  <si>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</si>
  <si>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</si>
  <si>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</si>
  <si>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</si>
  <si>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</si>
  <si>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</si>
  <si>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</si>
  <si>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</si>
  <si>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</si>
  <si>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</si>
  <si>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</si>
  <si>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</si>
  <si>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</si>
  <si>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</si>
  <si>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</si>
  <si>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</si>
  <si>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</si>
  <si>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</si>
  <si>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</si>
  <si>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</si>
  <si>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</si>
  <si>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</si>
  <si>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</si>
  <si>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</si>
  <si>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</si>
  <si>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</si>
  <si>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</si>
  <si>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</si>
  <si>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</si>
  <si>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</si>
  <si>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</si>
  <si>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</si>
  <si>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</si>
  <si>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</si>
  <si>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</si>
  <si>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</si>
  <si>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</si>
  <si>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</si>
  <si>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</si>
  <si>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</si>
  <si>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</si>
  <si>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</si>
  <si>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</si>
  <si>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</si>
  <si>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</si>
  <si>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</si>
  <si>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</si>
  <si>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</si>
  <si>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</si>
  <si>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</si>
  <si>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</si>
  <si>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</si>
  <si>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</si>
  <si>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</si>
  <si>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</si>
  <si>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</si>
  <si>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</si>
  <si>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</si>
  <si>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</si>
  <si>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</si>
  <si>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</si>
  <si>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</si>
  <si>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</si>
  <si>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</si>
  <si>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</si>
  <si>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</si>
  <si>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</si>
  <si>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</si>
  <si>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</si>
  <si>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</si>
  <si>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</si>
  <si>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</si>
  <si>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</si>
  <si>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</si>
  <si>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</si>
  <si>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</si>
  <si>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</si>
  <si>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</si>
  <si>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</si>
  <si>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</si>
  <si>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</si>
  <si>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</si>
  <si>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</si>
  <si>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</si>
  <si>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</si>
  <si>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</si>
  <si>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</si>
  <si>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</si>
  <si>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</si>
  <si>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</si>
  <si>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</si>
  <si>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</si>
  <si>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</si>
  <si>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</si>
  <si>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</si>
  <si>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</si>
  <si>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</si>
  <si>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</si>
  <si>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</si>
  <si>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</si>
  <si>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</si>
  <si>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</si>
  <si>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</si>
  <si>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</si>
  <si>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</si>
  <si>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</si>
  <si>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</si>
  <si>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</si>
  <si>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</si>
  <si>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</si>
  <si>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</si>
  <si>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</si>
  <si>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</si>
  <si>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</si>
  <si>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</si>
  <si>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</si>
  <si>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</si>
  <si>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</si>
  <si>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</si>
  <si>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</si>
  <si>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</si>
  <si>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</si>
  <si>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</si>
  <si>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</si>
  <si>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</si>
  <si>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</si>
  <si>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</si>
  <si>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</si>
  <si>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</si>
  <si>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</si>
  <si>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</si>
  <si>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</si>
  <si>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</si>
  <si>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</si>
  <si>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</si>
  <si>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</si>
  <si>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</si>
  <si>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</si>
  <si>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</si>
  <si>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</si>
  <si>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</si>
  <si>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</si>
  <si>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</si>
  <si>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</si>
  <si>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</si>
  <si>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</si>
  <si>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</si>
  <si>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</si>
  <si>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</si>
  <si>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</si>
  <si>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</si>
  <si>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</si>
  <si>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</si>
  <si>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</si>
  <si>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</si>
  <si>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</si>
  <si>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</si>
  <si>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</si>
  <si>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</si>
  <si>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</si>
  <si>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</si>
  <si>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</si>
  <si>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</si>
  <si>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</si>
  <si>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</si>
  <si>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</si>
  <si>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</si>
  <si>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</si>
  <si>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</si>
  <si>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</si>
  <si>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</si>
  <si>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</si>
  <si>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</si>
  <si>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</si>
  <si>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</si>
  <si>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</si>
  <si>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</si>
  <si>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</si>
  <si>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</si>
  <si>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</si>
  <si>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</si>
  <si>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</si>
  <si>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</si>
  <si>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</si>
  <si>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</si>
  <si>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</si>
  <si>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</si>
  <si>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</si>
  <si>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</si>
  <si>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</si>
  <si>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</si>
  <si>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</si>
  <si>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</si>
  <si>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</si>
  <si>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</si>
  <si>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</si>
  <si>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</si>
  <si>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</si>
  <si>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</si>
  <si>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</si>
  <si>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</si>
  <si>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</si>
  <si>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</si>
  <si>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</si>
  <si>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</si>
  <si>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</si>
  <si>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</si>
  <si>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</si>
  <si>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</si>
  <si>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</si>
  <si>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</si>
  <si>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</si>
  <si>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</si>
  <si>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</si>
  <si>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</si>
  <si>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</si>
  <si>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</si>
  <si>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</si>
  <si>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</si>
  <si>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</si>
  <si>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</si>
  <si>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</si>
  <si>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</si>
  <si>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</si>
  <si>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</si>
  <si>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</si>
  <si>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</si>
  <si>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</si>
  <si>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</si>
  <si>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</si>
  <si>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</si>
  <si>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</si>
  <si>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</si>
  <si>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</si>
  <si>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</si>
  <si>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</si>
  <si>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</si>
  <si>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</si>
  <si>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</si>
  <si>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</si>
  <si>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</si>
  <si>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</si>
  <si>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</si>
  <si>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</si>
  <si>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</si>
  <si>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</si>
  <si>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</si>
  <si>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</si>
  <si>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</si>
  <si>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</si>
  <si>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</si>
  <si>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</si>
  <si>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</si>
  <si>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</si>
  <si>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</si>
  <si>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</si>
  <si>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</si>
  <si>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</si>
  <si>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</si>
  <si>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</si>
  <si>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</si>
  <si>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</si>
  <si>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</si>
  <si>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</si>
  <si>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</si>
  <si>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</si>
  <si>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</si>
  <si>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</si>
  <si>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</si>
  <si>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</si>
  <si>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</si>
  <si>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</si>
  <si>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</si>
  <si>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</si>
  <si>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</si>
  <si>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</si>
  <si>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</si>
  <si>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</si>
  <si>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</si>
  <si>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</si>
  <si>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</si>
  <si>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</si>
  <si>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</si>
  <si>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</si>
  <si>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</si>
  <si>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</si>
  <si>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</si>
  <si>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</si>
  <si>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</si>
  <si>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</si>
  <si>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</si>
  <si>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</si>
  <si>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</si>
  <si>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</si>
  <si>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</si>
  <si>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</si>
  <si>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</si>
  <si>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</si>
  <si>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</si>
  <si>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</si>
  <si>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</si>
  <si>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</si>
  <si>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</si>
  <si>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</si>
  <si>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</si>
  <si>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</si>
  <si>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</si>
  <si>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</si>
  <si>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</si>
  <si>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</si>
  <si>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</si>
  <si>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</si>
  <si>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</si>
  <si>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</si>
  <si>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</si>
  <si>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</si>
  <si>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</si>
  <si>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</si>
  <si>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</si>
  <si>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</si>
  <si>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</si>
  <si>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</si>
  <si>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</si>
  <si>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</si>
  <si>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</si>
  <si>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</si>
  <si>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</si>
  <si>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</si>
  <si>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</si>
  <si>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</si>
  <si>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</si>
  <si>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</si>
  <si>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</si>
  <si>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</si>
  <si>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</si>
  <si>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</si>
  <si>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</si>
  <si>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</si>
  <si>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</si>
  <si>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</si>
  <si>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</si>
  <si>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</si>
  <si>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</si>
  <si>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</si>
  <si>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</si>
  <si>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</si>
  <si>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</si>
  <si>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</si>
  <si>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</si>
  <si>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</si>
  <si>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</si>
  <si>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</si>
  <si>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</si>
  <si>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</si>
  <si>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</si>
  <si>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</si>
  <si>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</si>
  <si>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</si>
  <si>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</si>
  <si>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</si>
  <si>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</si>
  <si>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</si>
  <si>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</si>
  <si>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</si>
  <si>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</si>
  <si>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</si>
  <si>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</si>
  <si>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</si>
  <si>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</si>
  <si>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</si>
  <si>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</si>
  <si>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</si>
  <si>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</si>
  <si>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</si>
  <si>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</si>
  <si>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</si>
  <si>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</si>
  <si>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</si>
  <si>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</si>
  <si>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</si>
  <si>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</si>
  <si>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</si>
  <si>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</si>
  <si>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</si>
  <si>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</si>
  <si>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</si>
  <si>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</si>
  <si>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</si>
  <si>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</si>
  <si>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</si>
  <si>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</si>
  <si>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</si>
  <si>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</si>
  <si>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</si>
  <si>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</si>
  <si>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</si>
  <si>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</si>
  <si>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</si>
  <si>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</si>
  <si>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</si>
  <si>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</si>
  <si>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</si>
  <si>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</si>
  <si>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</si>
  <si>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</si>
  <si>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</si>
  <si>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</si>
  <si>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</si>
  <si>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</si>
  <si>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</si>
  <si>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</si>
  <si>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</si>
  <si>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</si>
  <si>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</si>
  <si>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</si>
  <si>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</si>
  <si>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</si>
  <si>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</si>
  <si>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</si>
  <si>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</si>
  <si>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</si>
  <si>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</si>
  <si>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</si>
  <si>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</si>
  <si>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</si>
  <si>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</si>
  <si>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</si>
  <si>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</si>
  <si>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</si>
  <si>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</si>
  <si>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</si>
  <si>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</si>
  <si>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</si>
  <si>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</si>
  <si>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</si>
  <si>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</si>
  <si>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</si>
  <si>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</si>
  <si>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</si>
  <si>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</si>
  <si>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</si>
  <si>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</si>
  <si>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</si>
  <si>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</si>
  <si>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</si>
  <si>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</si>
  <si>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</si>
  <si>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</si>
  <si>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</si>
  <si>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</si>
  <si>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</si>
  <si>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</si>
  <si>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</si>
  <si>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</si>
  <si>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</si>
  <si>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</si>
  <si>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</si>
  <si>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</si>
  <si>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</si>
  <si>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</si>
  <si>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</si>
  <si>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</si>
  <si>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</si>
  <si>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</si>
  <si>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</si>
  <si>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</si>
  <si>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</si>
  <si>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</si>
  <si>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</si>
  <si>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</si>
  <si>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</si>
  <si>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</si>
  <si>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</si>
  <si>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</si>
  <si>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</si>
  <si>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</si>
  <si>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</si>
  <si>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</si>
  <si>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</si>
  <si>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</si>
  <si>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</si>
  <si>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</si>
  <si>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</si>
  <si>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</si>
  <si>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</si>
  <si>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</si>
  <si>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</si>
  <si>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</si>
  <si>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</si>
  <si>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</si>
  <si>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</si>
  <si>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</si>
  <si>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</si>
  <si>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</si>
  <si>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</si>
  <si>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</si>
  <si>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</si>
  <si>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</si>
  <si>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</si>
  <si>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</si>
  <si>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</si>
  <si>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</si>
  <si>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</si>
  <si>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</si>
  <si>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</si>
  <si>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</si>
  <si>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</si>
  <si>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</si>
  <si>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</si>
  <si>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</si>
  <si>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</si>
  <si>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</si>
  <si>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</si>
  <si>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</si>
  <si>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</si>
  <si>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</si>
  <si>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</si>
  <si>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</si>
  <si>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</si>
  <si>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</si>
  <si>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</si>
  <si>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</si>
  <si>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</si>
  <si>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</si>
  <si>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</si>
  <si>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</si>
  <si>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</si>
  <si>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</si>
  <si>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</si>
  <si>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</si>
  <si>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</si>
  <si>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</si>
  <si>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</si>
  <si>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</si>
  <si>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</si>
  <si>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</si>
  <si>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</si>
  <si>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</si>
  <si>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</si>
  <si>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</si>
  <si>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</si>
  <si>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</si>
  <si>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</si>
  <si>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</si>
  <si>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</si>
  <si>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</si>
  <si>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</si>
  <si>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</si>
  <si>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</si>
  <si>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</si>
  <si>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</si>
  <si>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</si>
  <si>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</si>
  <si>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</si>
  <si>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</si>
  <si>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</si>
  <si>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</si>
  <si>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</si>
  <si>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</si>
  <si>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</si>
  <si>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</si>
  <si>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</si>
  <si>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</si>
  <si>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</si>
  <si>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</si>
  <si>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</si>
  <si>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</si>
  <si>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</si>
  <si>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</si>
  <si>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</si>
  <si>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</si>
  <si>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</si>
  <si>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</si>
  <si>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</si>
  <si>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</si>
  <si>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</si>
  <si>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</si>
  <si>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</si>
  <si>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</si>
  <si>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</si>
  <si>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</si>
  <si>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</si>
  <si>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</si>
  <si>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</si>
  <si>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</si>
  <si>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</si>
  <si>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</si>
  <si>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</si>
  <si>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</si>
  <si>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</si>
  <si>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</si>
  <si>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</si>
  <si>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</si>
  <si>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</si>
  <si>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</si>
  <si>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</si>
  <si>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</si>
  <si>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</si>
  <si>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</si>
  <si>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</si>
  <si>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</si>
  <si>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</si>
  <si>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</si>
  <si>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</si>
  <si>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</si>
  <si>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</si>
  <si>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</si>
  <si>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</si>
  <si>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</si>
  <si>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</si>
  <si>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</si>
  <si>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</si>
  <si>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</si>
  <si>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</si>
  <si>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</si>
  <si>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</si>
  <si>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</si>
  <si>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</si>
  <si>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</si>
  <si>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</si>
  <si>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</si>
  <si>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</si>
  <si>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</si>
  <si>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</si>
  <si>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</si>
  <si>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</si>
  <si>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</si>
  <si>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</si>
  <si>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</si>
  <si>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</si>
  <si>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</si>
  <si>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</si>
  <si>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</si>
  <si>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</si>
  <si>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</si>
  <si>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</si>
  <si>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</si>
  <si>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</si>
  <si>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</si>
  <si>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</si>
  <si>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</si>
  <si>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</si>
  <si>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</si>
  <si>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</si>
  <si>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</si>
  <si>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</si>
  <si>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</si>
  <si>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</si>
  <si>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</si>
  <si>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</si>
  <si>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</si>
  <si>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</si>
  <si>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</si>
  <si>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</si>
  <si>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</si>
  <si>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</si>
  <si>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</si>
  <si>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</si>
  <si>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</si>
  <si>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</si>
  <si>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</si>
  <si>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</si>
  <si>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</si>
  <si>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</si>
  <si>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</si>
  <si>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</si>
  <si>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</si>
  <si>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</si>
  <si>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</si>
  <si>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</si>
  <si>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</si>
  <si>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</si>
  <si>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</si>
  <si>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</si>
  <si>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</si>
  <si>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</si>
  <si>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</si>
  <si>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</si>
  <si>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</si>
  <si>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</si>
  <si>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</si>
  <si>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</si>
  <si>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</si>
  <si>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</si>
  <si>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</si>
  <si>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</si>
  <si>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</si>
  <si>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</si>
  <si>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</si>
  <si>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</si>
  <si>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</si>
  <si>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</si>
  <si>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</si>
  <si>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</si>
  <si>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</si>
  <si>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</si>
  <si>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</si>
  <si>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</si>
  <si>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</si>
  <si>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</si>
  <si>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</si>
  <si>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</si>
  <si>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</si>
  <si>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</si>
  <si>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</si>
  <si>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</si>
  <si>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</si>
  <si>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</si>
  <si>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</si>
  <si>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</si>
  <si>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</si>
  <si>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</si>
  <si>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</si>
  <si>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</si>
  <si>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</si>
  <si>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</si>
  <si>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</si>
  <si>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</si>
  <si>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</si>
  <si>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</si>
  <si>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</si>
  <si>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</si>
  <si>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</si>
  <si>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</si>
  <si>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</si>
  <si>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</si>
  <si>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</si>
  <si>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</si>
  <si>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</si>
  <si>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</si>
  <si>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</si>
  <si>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</si>
  <si>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</si>
  <si>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</si>
  <si>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</si>
  <si>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</si>
  <si>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</si>
  <si>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</si>
  <si>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</si>
  <si>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</si>
  <si>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</si>
  <si>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</si>
  <si>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</si>
  <si>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</si>
  <si>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</si>
  <si>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</si>
  <si>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</si>
  <si>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</si>
  <si>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</si>
  <si>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</si>
  <si>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</si>
  <si>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</si>
  <si>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</si>
  <si>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</si>
  <si>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</si>
  <si>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</si>
  <si>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</si>
  <si>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</si>
  <si>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</si>
  <si>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</si>
  <si>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</si>
  <si>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</si>
  <si>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</si>
  <si>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</si>
  <si>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</si>
  <si>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</si>
  <si>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</si>
  <si>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</si>
  <si>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</si>
  <si>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</si>
  <si>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</si>
  <si>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</si>
  <si>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</si>
  <si>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</si>
  <si>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</si>
  <si>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</si>
  <si>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</si>
  <si>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</si>
  <si>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</si>
  <si>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</si>
  <si>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</si>
  <si>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</si>
  <si>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</si>
  <si>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</si>
  <si>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</si>
  <si>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</si>
  <si>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</si>
  <si>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</si>
  <si>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</si>
  <si>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</si>
  <si>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</si>
  <si>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</si>
  <si>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</si>
  <si>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</si>
  <si>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</si>
  <si>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</si>
  <si>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</si>
  <si>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</si>
  <si>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</si>
  <si>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</si>
  <si>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</si>
  <si>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</si>
  <si>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</si>
  <si>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</si>
  <si>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</si>
  <si>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</si>
  <si>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</si>
  <si>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</si>
  <si>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</si>
  <si>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</si>
  <si>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</si>
  <si>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</si>
  <si>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</si>
  <si>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</si>
  <si>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</si>
  <si>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</si>
  <si>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</si>
  <si>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</si>
  <si>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</si>
  <si>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</si>
  <si>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</si>
  <si>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</si>
  <si>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</si>
  <si>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</si>
  <si>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</si>
  <si>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</si>
  <si>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</si>
  <si>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</si>
  <si>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</si>
  <si>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</si>
  <si>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</si>
  <si>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</si>
  <si>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</si>
  <si>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</si>
  <si>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</si>
  <si>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</si>
  <si>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</si>
  <si>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</si>
  <si>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</si>
  <si>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</si>
  <si>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</si>
  <si>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</si>
  <si>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</si>
  <si>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</si>
  <si>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</si>
  <si>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</si>
  <si>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</si>
  <si>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</si>
  <si>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</si>
  <si>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</si>
  <si>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</si>
  <si>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</si>
  <si>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</si>
  <si>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</si>
  <si>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</si>
  <si>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</si>
  <si>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</si>
  <si>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</si>
  <si>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</si>
  <si>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</si>
  <si>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</si>
  <si>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</si>
  <si>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</si>
  <si>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</si>
  <si>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</si>
  <si>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</si>
  <si>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</si>
  <si>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</si>
  <si>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</si>
  <si>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</si>
  <si>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</si>
  <si>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</si>
  <si>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</si>
  <si>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</si>
  <si>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</si>
  <si>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</si>
  <si>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</si>
  <si>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</si>
  <si>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</si>
  <si>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</si>
  <si>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</si>
  <si>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</si>
  <si>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</si>
  <si>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</si>
  <si>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</si>
  <si>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</si>
  <si>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</si>
  <si>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</si>
  <si>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</si>
  <si>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</si>
  <si>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</si>
  <si>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</si>
  <si>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</si>
  <si>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</si>
  <si>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</si>
  <si>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</si>
  <si>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</si>
  <si>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</si>
  <si>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</si>
  <si>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</si>
  <si>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</si>
  <si>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</si>
  <si>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</si>
  <si>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</si>
  <si>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</si>
  <si>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</si>
  <si>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</si>
  <si>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</si>
  <si>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</si>
  <si>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</si>
  <si>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</si>
  <si>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</si>
  <si>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</si>
  <si>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</si>
  <si>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</si>
  <si>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</si>
  <si>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</si>
  <si>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</si>
  <si>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</si>
  <si>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</si>
  <si>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</si>
  <si>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</si>
  <si>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</si>
  <si>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</si>
  <si>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</si>
  <si>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</si>
  <si>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</si>
  <si>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</si>
  <si>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</si>
  <si>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</si>
  <si>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</si>
  <si>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</si>
  <si>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</si>
  <si>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</si>
  <si>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</si>
  <si>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</si>
  <si>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</si>
  <si>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</si>
  <si>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</si>
  <si>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</si>
  <si>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</si>
  <si>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</si>
  <si>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</si>
  <si>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</si>
  <si>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</si>
  <si>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</si>
  <si>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</si>
  <si>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</si>
  <si>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</si>
  <si>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</si>
  <si>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</si>
  <si>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</si>
  <si>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</si>
  <si>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</si>
  <si>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</si>
  <si>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</si>
  <si>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</si>
  <si>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</si>
  <si>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</si>
  <si>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</si>
  <si>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</si>
  <si>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</si>
  <si>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</si>
  <si>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</si>
  <si>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</si>
  <si>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</si>
  <si>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</si>
  <si>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</si>
  <si>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</si>
  <si>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</si>
  <si>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</si>
  <si>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</si>
  <si>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</si>
  <si>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</si>
  <si>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</si>
  <si>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</si>
  <si>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</si>
  <si>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</si>
  <si>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</si>
  <si>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</si>
  <si>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</si>
  <si>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</si>
  <si>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</si>
  <si>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</si>
  <si>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</si>
  <si>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</si>
  <si>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</si>
  <si>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</si>
  <si>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</si>
  <si>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</si>
  <si>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</si>
  <si>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</si>
  <si>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</si>
  <si>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</si>
  <si>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</si>
  <si>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</si>
  <si>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</si>
  <si>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</si>
  <si>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</si>
  <si>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</si>
  <si>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</si>
  <si>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</si>
  <si>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</si>
  <si>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</si>
  <si>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</si>
  <si>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</si>
  <si>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</si>
  <si>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</si>
  <si>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</si>
  <si>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</si>
  <si>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</si>
  <si>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</si>
  <si>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</si>
  <si>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</si>
  <si>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</si>
  <si>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</si>
  <si>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</si>
  <si>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</si>
  <si>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</si>
  <si>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</si>
  <si>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</si>
  <si>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</si>
  <si>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</si>
  <si>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</si>
  <si>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</si>
  <si>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</si>
  <si>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</si>
  <si>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</si>
  <si>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</si>
  <si>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</si>
  <si>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</si>
  <si>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</si>
  <si>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</si>
  <si>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</si>
  <si>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</si>
  <si>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</si>
  <si>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</si>
  <si>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</si>
  <si>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</si>
  <si>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</si>
  <si>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</si>
  <si>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</si>
  <si>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</si>
  <si>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</si>
  <si>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</si>
  <si>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</si>
  <si>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</si>
  <si>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</si>
  <si>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</si>
  <si>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</si>
  <si>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</si>
  <si>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</si>
  <si>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</si>
  <si>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</si>
  <si>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</si>
  <si>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</si>
  <si>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</si>
  <si>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</si>
  <si>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</si>
  <si>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</si>
  <si>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</si>
  <si>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</si>
  <si>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</si>
  <si>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</si>
  <si>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</si>
  <si>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</si>
  <si>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</si>
  <si>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</si>
  <si>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</si>
  <si>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</si>
  <si>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</si>
  <si>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</si>
  <si>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</si>
  <si>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</si>
  <si>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</si>
  <si>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</si>
  <si>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</si>
  <si>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</si>
  <si>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</si>
  <si>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</si>
  <si>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</si>
  <si>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</si>
  <si>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</si>
  <si>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</si>
  <si>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</si>
  <si>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</si>
  <si>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</si>
  <si>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</si>
  <si>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</si>
  <si>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</si>
  <si>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</si>
  <si>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</si>
  <si>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</si>
  <si>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</si>
  <si>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</si>
  <si>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</si>
  <si>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</si>
  <si>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</si>
  <si>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</si>
  <si>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</si>
  <si>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</si>
  <si>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</si>
  <si>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</si>
  <si>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</si>
  <si>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</si>
  <si>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</si>
  <si>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</si>
  <si>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</si>
  <si>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</si>
  <si>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</si>
  <si>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</si>
  <si>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</si>
  <si>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</si>
  <si>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</si>
  <si>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</si>
  <si>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</si>
  <si>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</si>
  <si>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</si>
  <si>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</si>
  <si>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</si>
  <si>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</si>
  <si>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</si>
  <si>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</si>
  <si>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</si>
  <si>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</si>
  <si>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</si>
  <si>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</si>
  <si>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</si>
  <si>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</si>
  <si>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</si>
  <si>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</si>
  <si>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</si>
  <si>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</si>
  <si>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</si>
  <si>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</si>
  <si>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</si>
  <si>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</si>
  <si>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</si>
  <si>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</si>
  <si>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</si>
  <si>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</si>
  <si>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</si>
  <si>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</si>
  <si>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</si>
  <si>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</si>
  <si>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</si>
  <si>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</si>
  <si>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</si>
  <si>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</si>
  <si>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</si>
  <si>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</si>
  <si>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</si>
  <si>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</si>
  <si>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</si>
  <si>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</si>
  <si>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</si>
  <si>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</si>
  <si>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</si>
  <si>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</si>
  <si>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</si>
  <si>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</si>
  <si>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</si>
  <si>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</si>
  <si>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</si>
  <si>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</si>
  <si>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</si>
  <si>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</si>
  <si>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</si>
  <si>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</si>
  <si>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</si>
  <si>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</si>
  <si>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</si>
  <si>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</si>
  <si>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</si>
  <si>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</si>
  <si>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</si>
  <si>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</si>
  <si>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</si>
  <si>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</si>
  <si>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</si>
  <si>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</si>
  <si>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</si>
  <si>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</si>
  <si>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</si>
  <si>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</si>
  <si>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</si>
  <si>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</si>
  <si>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</si>
  <si>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</si>
  <si>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</si>
  <si>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</si>
  <si>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</si>
  <si>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</si>
  <si>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</si>
  <si>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</si>
  <si>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</si>
  <si>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</si>
  <si>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</si>
  <si>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</si>
  <si>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</si>
  <si>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</si>
  <si>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</si>
  <si>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</si>
  <si>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</si>
  <si>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</si>
  <si>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</si>
  <si>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</si>
  <si>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</si>
  <si>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</si>
  <si>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</si>
  <si>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</si>
  <si>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</si>
  <si>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</si>
  <si>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</si>
  <si>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</si>
  <si>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</si>
  <si>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</si>
  <si>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</si>
  <si>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</si>
  <si>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</si>
  <si>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</si>
  <si>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</si>
  <si>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</si>
  <si>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</si>
  <si>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</si>
  <si>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</si>
  <si>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</si>
  <si>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</si>
  <si>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</si>
  <si>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</si>
  <si>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</si>
  <si>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</si>
  <si>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</si>
  <si>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</si>
  <si>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</si>
  <si>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</si>
  <si>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</si>
  <si>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</si>
  <si>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</si>
  <si>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</si>
  <si>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</si>
  <si>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</si>
  <si>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</si>
  <si>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</si>
  <si>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</si>
  <si>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</si>
  <si>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</si>
  <si>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</si>
  <si>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</si>
  <si>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</si>
  <si>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</si>
  <si>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</si>
  <si>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</si>
  <si>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</si>
  <si>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</si>
  <si>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</si>
  <si>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</si>
  <si>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</si>
  <si>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</si>
  <si>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</si>
  <si>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</si>
  <si>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</si>
  <si>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</si>
  <si>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</si>
  <si>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</si>
  <si>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</si>
  <si>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</si>
  <si>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</si>
  <si>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</si>
  <si>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</si>
  <si>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</si>
  <si>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</si>
  <si>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</si>
  <si>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</si>
  <si>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</si>
  <si>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</si>
  <si>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</si>
  <si>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</si>
  <si>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</si>
  <si>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</si>
  <si>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</si>
  <si>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</si>
  <si>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</si>
  <si>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</si>
  <si>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</si>
  <si>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</si>
  <si>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</si>
  <si>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</si>
  <si>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</si>
  <si>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</si>
  <si>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</si>
  <si>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</si>
  <si>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</si>
  <si>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</si>
  <si>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</si>
  <si>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</si>
  <si>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</si>
  <si>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</si>
  <si>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</si>
  <si>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</si>
  <si>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</si>
  <si>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</si>
  <si>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</si>
  <si>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</si>
  <si>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</si>
  <si>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</si>
  <si>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</si>
  <si>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</si>
  <si>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</si>
  <si>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</si>
  <si>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</si>
  <si>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</si>
  <si>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</si>
  <si>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</si>
  <si>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</si>
  <si>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</si>
  <si>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</si>
  <si>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</si>
  <si>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</si>
  <si>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</si>
  <si>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</si>
  <si>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</si>
  <si>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</si>
  <si>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</si>
  <si>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</si>
  <si>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</si>
  <si>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</si>
  <si>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</si>
  <si>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</si>
  <si>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</si>
  <si>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</si>
  <si>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</si>
  <si>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</si>
  <si>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</si>
  <si>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</si>
  <si>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</si>
  <si>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</si>
  <si>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</si>
  <si>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</si>
  <si>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</si>
  <si>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</si>
  <si>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</si>
  <si>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</si>
  <si>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</si>
  <si>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</si>
  <si>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</si>
  <si>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</si>
  <si>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</si>
  <si>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</si>
  <si>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</si>
  <si>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</si>
  <si>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</si>
  <si>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</si>
  <si>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</si>
  <si>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</si>
  <si>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</si>
  <si>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</si>
  <si>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</si>
  <si>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</si>
  <si>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</si>
  <si>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</si>
  <si>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</si>
  <si>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</si>
  <si>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</si>
  <si>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</si>
  <si>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</si>
  <si>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</si>
  <si>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</si>
  <si>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</si>
  <si>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</si>
  <si>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</si>
  <si>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</si>
  <si>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</si>
  <si>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</si>
  <si>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</si>
  <si>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</si>
  <si>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</si>
  <si>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</si>
  <si>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</si>
  <si>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</si>
  <si>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</si>
  <si>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</si>
  <si>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</si>
  <si>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</si>
  <si>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</si>
  <si>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</si>
  <si>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</si>
  <si>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</si>
  <si>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</si>
  <si>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</si>
  <si>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</si>
  <si>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</si>
  <si>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</si>
  <si>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</si>
  <si>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</si>
  <si>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</si>
  <si>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</si>
  <si>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</si>
  <si>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</si>
  <si>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</si>
  <si>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</si>
  <si>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</si>
  <si>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</si>
  <si>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</si>
  <si>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</si>
  <si>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</si>
  <si>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</si>
  <si>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</si>
  <si>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</si>
  <si>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</si>
  <si>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</si>
  <si>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</si>
  <si>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</si>
  <si>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</si>
  <si>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</si>
  <si>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</si>
  <si>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</si>
  <si>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</si>
  <si>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</si>
  <si>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</si>
  <si>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</si>
  <si>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</si>
  <si>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</si>
  <si>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</si>
  <si>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</si>
  <si>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</si>
  <si>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</si>
  <si>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</si>
  <si>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</si>
  <si>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</si>
  <si>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</si>
  <si>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</si>
  <si>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</si>
  <si>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</si>
  <si>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</si>
  <si>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</si>
  <si>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</si>
  <si>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</si>
  <si>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</si>
  <si>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</si>
  <si>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</si>
  <si>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</si>
  <si>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</si>
  <si>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</si>
  <si>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</si>
  <si>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</si>
  <si>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</si>
  <si>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</si>
  <si>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</si>
  <si>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</si>
  <si>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</si>
  <si>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</si>
  <si>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</si>
  <si>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</si>
  <si>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</si>
  <si>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</si>
  <si>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</si>
  <si>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</si>
  <si>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</si>
  <si>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</si>
  <si>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</si>
  <si>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</si>
  <si>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</si>
  <si>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</si>
  <si>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</si>
  <si>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</si>
  <si>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</si>
  <si>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</si>
  <si>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</si>
  <si>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</si>
  <si>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</si>
  <si>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</si>
  <si>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</si>
  <si>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</si>
  <si>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</si>
  <si>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</si>
  <si>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</si>
  <si>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</si>
  <si>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</si>
  <si>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</si>
  <si>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</si>
  <si>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</si>
  <si>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</si>
  <si>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</si>
  <si>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</si>
  <si>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</si>
  <si>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</si>
  <si>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</si>
  <si>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</si>
  <si>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</si>
  <si>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</si>
  <si>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</si>
  <si>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</si>
  <si>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</si>
  <si>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</si>
  <si>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</si>
  <si>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</si>
  <si>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</si>
  <si>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</si>
  <si>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</si>
  <si>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</si>
  <si>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</si>
  <si>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</si>
  <si>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</si>
  <si>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</si>
  <si>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</si>
  <si>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</si>
  <si>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</si>
  <si>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</si>
  <si>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</si>
  <si>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</si>
  <si>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</si>
  <si>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</si>
  <si>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</si>
  <si>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</si>
  <si>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</si>
  <si>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</si>
  <si>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</si>
  <si>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</si>
  <si>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</si>
  <si>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</si>
  <si>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</si>
  <si>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</si>
  <si>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</si>
  <si>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</si>
  <si>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</si>
  <si>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</si>
  <si>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</si>
  <si>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</si>
  <si>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</si>
  <si>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</si>
  <si>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</si>
  <si>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</si>
  <si>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</si>
  <si>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</si>
  <si>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</si>
  <si>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</si>
  <si>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</si>
  <si>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</si>
  <si>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</si>
  <si>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</si>
  <si>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</si>
  <si>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</si>
  <si>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</si>
  <si>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</si>
  <si>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</si>
  <si>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</si>
  <si>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</si>
  <si>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</si>
  <si>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</si>
  <si>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</si>
  <si>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</si>
  <si>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</si>
  <si>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</si>
  <si>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</si>
  <si>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</si>
  <si>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</si>
  <si>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</si>
  <si>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</si>
  <si>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</si>
  <si>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</si>
  <si>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</si>
  <si>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</si>
  <si>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</si>
  <si>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</si>
  <si>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</si>
  <si>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</si>
  <si>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</si>
  <si>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</si>
  <si>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</si>
  <si>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</si>
  <si>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</si>
  <si>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</si>
  <si>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</si>
  <si>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</si>
  <si>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</si>
  <si>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</si>
  <si>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</si>
  <si>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</si>
  <si>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</si>
  <si>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</si>
  <si>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</si>
  <si>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</si>
  <si>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</si>
  <si>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</si>
  <si>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</si>
  <si>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</si>
  <si>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</si>
  <si>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</si>
  <si>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</si>
  <si>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</si>
  <si>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</si>
  <si>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</si>
  <si>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</si>
  <si>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</si>
  <si>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</si>
  <si>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</si>
  <si>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</si>
  <si>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</si>
  <si>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</si>
  <si>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</si>
  <si>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</si>
  <si>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</si>
  <si>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</si>
  <si>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</si>
  <si>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</si>
  <si>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</si>
  <si>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</si>
  <si>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</si>
  <si>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</si>
  <si>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</si>
  <si>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</si>
  <si>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</si>
  <si>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</si>
  <si>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</si>
  <si>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</si>
  <si>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</si>
  <si>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</si>
  <si>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</si>
  <si>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</si>
  <si>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</si>
  <si>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</si>
  <si>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</si>
  <si>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</si>
  <si>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</si>
  <si>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</si>
  <si>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</si>
  <si>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</si>
  <si>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</si>
  <si>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</si>
  <si>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</si>
  <si>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</si>
  <si>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</si>
  <si>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</si>
  <si>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</si>
  <si>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</si>
  <si>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</si>
  <si>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</si>
  <si>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</si>
  <si>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</si>
  <si>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</si>
  <si>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</si>
  <si>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</si>
  <si>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</si>
  <si>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</si>
  <si>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</si>
  <si>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</si>
  <si>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</si>
  <si>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</si>
  <si>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</si>
  <si>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</si>
  <si>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</si>
  <si>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</si>
  <si>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</si>
  <si>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</si>
  <si>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</si>
  <si>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</si>
  <si>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</si>
  <si>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</si>
  <si>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</si>
  <si>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</si>
  <si>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</si>
  <si>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</si>
  <si>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</si>
  <si>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</si>
  <si>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</si>
  <si>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</si>
  <si>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</si>
  <si>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</si>
  <si>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</si>
  <si>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</si>
  <si>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</si>
  <si>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</si>
  <si>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</si>
  <si>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</si>
  <si>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</si>
  <si>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</si>
  <si>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</si>
  <si>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</si>
  <si>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</si>
  <si>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</si>
  <si>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</si>
  <si>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</si>
  <si>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</si>
  <si>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</si>
  <si>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</si>
  <si>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</si>
  <si>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</si>
  <si>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</si>
  <si>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</si>
  <si>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</si>
  <si>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</si>
  <si>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</si>
  <si>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</si>
  <si>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</si>
  <si>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</si>
  <si>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</si>
  <si>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</si>
  <si>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</si>
  <si>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</si>
  <si>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</si>
  <si>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</si>
  <si>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</si>
  <si>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</si>
  <si>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</si>
  <si>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</si>
  <si>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</si>
  <si>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</si>
  <si>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</si>
  <si>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</si>
  <si>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</si>
  <si>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</si>
  <si>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</si>
  <si>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</si>
  <si>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</si>
  <si>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</si>
  <si>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</si>
  <si>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</si>
  <si>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</si>
  <si>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</si>
  <si>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</si>
  <si>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</si>
  <si>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</si>
  <si>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</si>
  <si>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</si>
  <si>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</si>
  <si>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</si>
  <si>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</si>
  <si>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</si>
  <si>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</si>
  <si>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</si>
  <si>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</si>
  <si>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</si>
  <si>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</si>
  <si>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</si>
  <si>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</si>
  <si>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</si>
  <si>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</si>
  <si>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</si>
  <si>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</si>
  <si>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</si>
  <si>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</si>
  <si>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</si>
  <si>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</si>
  <si>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</si>
  <si>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</si>
  <si>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</si>
  <si>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</si>
  <si>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</si>
  <si>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</si>
  <si>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</si>
  <si>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</si>
  <si>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</si>
  <si>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</si>
  <si>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</si>
  <si>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</si>
  <si>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</si>
  <si>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</si>
  <si>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</si>
  <si>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</si>
  <si>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</si>
  <si>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</si>
  <si>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</si>
  <si>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</si>
  <si>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</si>
  <si>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</si>
  <si>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</si>
  <si>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</si>
  <si>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</si>
  <si>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</si>
  <si>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</si>
  <si>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</si>
  <si>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</si>
  <si>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</si>
  <si>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</si>
  <si>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</si>
  <si>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</si>
  <si>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</si>
  <si>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</si>
  <si>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</si>
  <si>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</si>
  <si>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</si>
  <si>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</si>
  <si>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</si>
  <si>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</si>
  <si>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</si>
  <si>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</si>
  <si>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</si>
  <si>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</si>
  <si>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</si>
  <si>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</si>
  <si>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</si>
  <si>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</si>
  <si>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</si>
  <si>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</si>
  <si>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</si>
  <si>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</si>
  <si>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</si>
  <si>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</si>
  <si>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</si>
  <si>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</si>
  <si>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</si>
  <si>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</si>
  <si>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</si>
  <si>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</si>
  <si>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</si>
  <si>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</si>
  <si>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</si>
  <si>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</si>
  <si>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</si>
  <si>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</si>
  <si>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</si>
  <si>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</si>
  <si>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</si>
  <si>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</si>
  <si>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</si>
  <si>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</si>
  <si>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</si>
  <si>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</si>
  <si>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</si>
  <si>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</si>
  <si>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</si>
  <si>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</si>
  <si>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</si>
  <si>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</si>
  <si>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</si>
  <si>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</si>
  <si>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</si>
  <si>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</si>
  <si>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</si>
  <si>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</si>
  <si>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</si>
  <si>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</si>
  <si>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</si>
  <si>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</si>
  <si>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</si>
  <si>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</si>
  <si>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</si>
  <si>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</si>
  <si>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</si>
  <si>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</si>
  <si>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</si>
  <si>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</si>
  <si>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</si>
  <si>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</si>
  <si>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</si>
  <si>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</si>
  <si>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</si>
  <si>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</si>
  <si>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</si>
  <si>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</si>
  <si>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</si>
  <si>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</si>
  <si>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</si>
  <si>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</si>
  <si>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</si>
  <si>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</si>
  <si>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</si>
  <si>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</si>
  <si>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</si>
  <si>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</si>
  <si>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</si>
  <si>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</si>
  <si>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</si>
  <si>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</si>
  <si>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</si>
  <si>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</si>
  <si>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</si>
  <si>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</si>
  <si>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</si>
  <si>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</si>
  <si>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</si>
  <si>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</si>
  <si>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</si>
  <si>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</si>
  <si>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</si>
  <si>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</si>
  <si>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</si>
  <si>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</si>
  <si>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</si>
  <si>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</si>
  <si>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</si>
  <si>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</si>
  <si>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</si>
  <si>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</si>
  <si>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</si>
  <si>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</si>
  <si>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</si>
  <si>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</si>
  <si>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</si>
  <si>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</si>
  <si>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</si>
  <si>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</si>
  <si>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</si>
  <si>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</si>
  <si>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</si>
  <si>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</si>
  <si>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</si>
  <si>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</si>
  <si>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</si>
  <si>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</si>
  <si>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</si>
  <si>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</si>
  <si>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</si>
  <si>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</si>
  <si>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</si>
  <si>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</si>
  <si>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</si>
  <si>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</si>
  <si>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</si>
  <si>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</si>
  <si>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</si>
  <si>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</si>
  <si>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</si>
  <si>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</si>
  <si>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</si>
  <si>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</si>
  <si>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</si>
  <si>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</si>
  <si>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</si>
  <si>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</si>
  <si>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</si>
  <si>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</si>
  <si>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</si>
  <si>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</si>
  <si>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</si>
  <si>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</si>
  <si>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</si>
  <si>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</si>
  <si>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</si>
  <si>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</si>
  <si>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</si>
  <si>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</si>
  <si>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</si>
  <si>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</si>
  <si>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</si>
  <si>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</si>
  <si>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</si>
  <si>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</si>
  <si>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</si>
  <si>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</si>
  <si>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</si>
  <si>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</si>
  <si>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</si>
  <si>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</si>
  <si>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</si>
  <si>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</si>
  <si>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</si>
  <si>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</si>
  <si>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</si>
  <si>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</si>
  <si>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</si>
  <si>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</si>
  <si>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</si>
  <si>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</si>
  <si>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</si>
  <si>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</si>
  <si>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</si>
  <si>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</si>
  <si>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</si>
  <si>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</si>
  <si>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</si>
  <si>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</si>
  <si>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</si>
  <si>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</si>
  <si>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</si>
  <si>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</si>
  <si>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</si>
  <si>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</si>
  <si>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</si>
  <si>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</si>
  <si>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</si>
  <si>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</si>
  <si>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</si>
  <si>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</si>
  <si>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</si>
  <si>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</si>
  <si>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</si>
  <si>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</si>
  <si>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</si>
  <si>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</si>
  <si>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</si>
  <si>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</si>
  <si>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</si>
  <si>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</si>
  <si>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</si>
  <si>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</si>
  <si>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</si>
  <si>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</si>
  <si>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</si>
  <si>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</si>
  <si>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</si>
  <si>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</si>
  <si>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</si>
  <si>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</si>
  <si>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</si>
  <si>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</si>
  <si>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</si>
  <si>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</si>
  <si>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</si>
  <si>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</si>
  <si>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</si>
  <si>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</si>
  <si>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</si>
  <si>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</si>
  <si>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</si>
  <si>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</si>
  <si>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</si>
  <si>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</si>
  <si>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</si>
  <si>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</si>
  <si>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</si>
  <si>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</si>
  <si>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</si>
  <si>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</si>
  <si>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</si>
  <si>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</si>
  <si>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</si>
  <si>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</si>
  <si>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</si>
  <si>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</si>
  <si>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</si>
  <si>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</si>
  <si>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</si>
  <si>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</si>
  <si>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</si>
  <si>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</si>
  <si>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</si>
  <si>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</si>
  <si>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</si>
  <si>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</si>
  <si>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</si>
  <si>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</si>
  <si>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</si>
  <si>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</si>
  <si>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</si>
  <si>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</si>
  <si>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</si>
  <si>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</si>
  <si>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</si>
  <si>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</si>
  <si>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</si>
  <si>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</si>
  <si>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</si>
  <si>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</si>
  <si>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</si>
  <si>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</si>
  <si>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</si>
  <si>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</si>
  <si>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</si>
  <si>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</si>
  <si>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</si>
  <si>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</si>
  <si>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</si>
  <si>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</si>
  <si>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</si>
  <si>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</si>
  <si>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</si>
  <si>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</si>
  <si>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</si>
  <si>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</si>
  <si>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</si>
  <si>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</si>
  <si>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</si>
  <si>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</si>
  <si>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</si>
  <si>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</si>
  <si>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</si>
  <si>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</si>
  <si>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</si>
  <si>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</si>
  <si>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</si>
  <si>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</si>
  <si>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</si>
  <si>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</si>
  <si>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</si>
  <si>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</si>
  <si>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</si>
  <si>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</si>
  <si>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</si>
  <si>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</si>
  <si>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</si>
  <si>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</si>
  <si>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</si>
  <si>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</si>
  <si>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</si>
  <si>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</si>
  <si>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</si>
  <si>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</si>
  <si>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</si>
  <si>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</si>
  <si>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</si>
  <si>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</si>
  <si>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</si>
  <si>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</si>
  <si>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</si>
  <si>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</si>
  <si>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</si>
  <si>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</si>
  <si>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</si>
  <si>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</si>
  <si>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</si>
  <si>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</si>
  <si>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</si>
  <si>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</si>
  <si>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</si>
  <si>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</si>
  <si>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</si>
  <si>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</si>
  <si>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</si>
  <si>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</si>
  <si>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</si>
  <si>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</si>
  <si>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</si>
  <si>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</si>
  <si>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</si>
  <si>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</si>
  <si>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</si>
  <si>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</si>
  <si>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</si>
  <si>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</si>
  <si>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</si>
  <si>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</si>
  <si>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</si>
  <si>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</si>
  <si>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</si>
  <si>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</si>
  <si>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</si>
  <si>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</si>
  <si>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</si>
  <si>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</si>
  <si>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</si>
  <si>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</si>
  <si>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</si>
  <si>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</si>
  <si>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</si>
  <si>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</si>
  <si>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</si>
  <si>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</si>
  <si>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</si>
  <si>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</si>
  <si>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</si>
  <si>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</si>
  <si>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</si>
  <si>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</si>
  <si>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</si>
  <si>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</si>
  <si>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</si>
  <si>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</si>
  <si>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</si>
  <si>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</si>
  <si>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</si>
  <si>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</si>
  <si>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</si>
  <si>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</si>
  <si>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</si>
  <si>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</si>
  <si>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</si>
  <si>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</si>
  <si>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</si>
  <si>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</si>
  <si>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</si>
  <si>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</si>
  <si>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</si>
  <si>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</si>
  <si>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</si>
  <si>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</si>
  <si>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</si>
  <si>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</si>
  <si>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</si>
  <si>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</si>
  <si>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</si>
  <si>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</si>
  <si>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</si>
  <si>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</si>
  <si>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</si>
  <si>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</si>
  <si>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</si>
  <si>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</si>
  <si>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</si>
  <si>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</si>
  <si>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</si>
  <si>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</si>
  <si>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</si>
  <si>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</si>
  <si>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</si>
  <si>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</si>
  <si>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</si>
  <si>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</si>
  <si>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</si>
  <si>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</si>
  <si>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</si>
  <si>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</si>
  <si>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</si>
  <si>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</si>
  <si>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</si>
  <si>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</si>
  <si>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</si>
  <si>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</si>
  <si>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</si>
  <si>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</si>
  <si>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</si>
  <si>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</si>
  <si>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</si>
  <si>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</si>
  <si>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</si>
  <si>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</si>
  <si>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</si>
  <si>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</si>
  <si>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</si>
  <si>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</si>
  <si>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</si>
  <si>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</si>
  <si>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</si>
  <si>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</si>
  <si>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</si>
  <si>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</si>
  <si>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</si>
  <si>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</si>
  <si>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</si>
  <si>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</si>
  <si>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</si>
  <si>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</si>
  <si>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</si>
  <si>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</si>
  <si>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</si>
  <si>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</si>
  <si>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</si>
  <si>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</si>
  <si>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</si>
  <si>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</si>
  <si>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</si>
  <si>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</si>
  <si>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</si>
  <si>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</si>
  <si>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</si>
  <si>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</si>
  <si>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</si>
  <si>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</si>
  <si>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</si>
  <si>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</si>
  <si>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</si>
  <si>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</si>
  <si>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</si>
  <si>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</si>
  <si>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</si>
  <si>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</si>
  <si>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</si>
  <si>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</si>
  <si>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</si>
  <si>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</si>
  <si>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</si>
  <si>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</si>
  <si>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</si>
  <si>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</si>
  <si>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</si>
  <si>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</si>
  <si>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</si>
  <si>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</si>
  <si>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</si>
  <si>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</si>
  <si>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</si>
  <si>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</si>
  <si>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</si>
  <si>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</si>
  <si>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</si>
  <si>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</si>
  <si>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</si>
  <si>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</si>
  <si>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</si>
  <si>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</si>
  <si>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</si>
  <si>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</si>
  <si>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</si>
  <si>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</si>
  <si>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</si>
  <si>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</si>
  <si>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</si>
  <si>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</si>
  <si>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</si>
  <si>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</si>
  <si>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</si>
  <si>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</si>
  <si>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</si>
  <si>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</si>
  <si>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</si>
  <si>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</si>
  <si>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</si>
  <si>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</si>
  <si>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</si>
  <si>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</si>
  <si>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</si>
  <si>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</si>
  <si>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</si>
  <si>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</si>
  <si>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</si>
  <si>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</si>
  <si>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</si>
  <si>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</si>
  <si>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</si>
  <si>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</si>
  <si>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</si>
  <si>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</si>
  <si>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</si>
  <si>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</si>
  <si>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</si>
  <si>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</si>
  <si>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</si>
  <si>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</si>
  <si>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</si>
  <si>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</si>
  <si>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</si>
  <si>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</si>
  <si>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</si>
  <si>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</si>
  <si>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</si>
  <si>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</si>
  <si>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</si>
  <si>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</si>
  <si>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</si>
  <si>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</si>
  <si>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</si>
  <si>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</si>
  <si>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</si>
  <si>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</si>
  <si>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</si>
  <si>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</si>
  <si>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</si>
  <si>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</si>
  <si>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</si>
  <si>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</si>
  <si>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</si>
  <si>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</si>
  <si>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</si>
  <si>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</si>
  <si>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</si>
  <si>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</si>
  <si>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</si>
  <si>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</si>
  <si>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</si>
  <si>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</si>
  <si>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</si>
  <si>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</si>
  <si>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</si>
  <si>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</si>
  <si>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</si>
  <si>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</si>
  <si>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</si>
  <si>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</si>
  <si>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</si>
  <si>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</si>
  <si>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</si>
  <si>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</si>
  <si>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</si>
  <si>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</si>
  <si>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</si>
  <si>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</si>
  <si>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</si>
  <si>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</si>
  <si>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</si>
  <si>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</si>
  <si>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</si>
  <si>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</si>
  <si>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</si>
  <si>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</si>
  <si>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</si>
  <si>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</si>
  <si>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</si>
  <si>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</si>
  <si>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</si>
  <si>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</si>
  <si>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</si>
  <si>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</si>
  <si>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</si>
  <si>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</si>
  <si>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</si>
  <si>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</si>
  <si>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</si>
  <si>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</si>
  <si>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</si>
  <si>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</si>
  <si>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</si>
  <si>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</si>
  <si>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</si>
  <si>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</si>
  <si>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</si>
  <si>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</si>
  <si>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</si>
  <si>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</si>
  <si>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</si>
  <si>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</si>
  <si>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</si>
  <si>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</si>
  <si>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</si>
  <si>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</si>
  <si>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</si>
  <si>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</si>
  <si>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</si>
  <si>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</si>
  <si>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</si>
  <si>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</si>
  <si>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</si>
  <si>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</si>
  <si>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</si>
  <si>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</si>
  <si>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</si>
  <si>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</si>
  <si>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</si>
  <si>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</si>
  <si>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</si>
  <si>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</si>
  <si>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</si>
  <si>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</si>
  <si>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</si>
  <si>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</si>
  <si>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</si>
  <si>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</si>
  <si>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</si>
  <si>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</si>
  <si>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</si>
  <si>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</si>
  <si>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</si>
  <si>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</si>
  <si>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</si>
  <si>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</si>
  <si>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</si>
  <si>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</si>
  <si>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</si>
  <si>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</si>
  <si>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</si>
  <si>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</si>
  <si>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</si>
  <si>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</si>
  <si>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</si>
  <si>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</si>
  <si>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</si>
  <si>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</si>
  <si>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</si>
  <si>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</si>
  <si>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</si>
  <si>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</si>
  <si>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</si>
  <si>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</si>
  <si>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</si>
  <si>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</si>
  <si>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</si>
  <si>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</si>
  <si>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</si>
  <si>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</si>
  <si>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</si>
  <si>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</si>
  <si>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</si>
  <si>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</si>
  <si>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</si>
  <si>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</si>
  <si>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</si>
  <si>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</si>
  <si>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</si>
  <si>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</si>
  <si>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</si>
  <si>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</si>
  <si>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</si>
  <si>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</si>
  <si>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</si>
  <si>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</si>
  <si>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</si>
  <si>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</si>
  <si>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</si>
  <si>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</si>
  <si>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</si>
  <si>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</si>
  <si>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</si>
  <si>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</si>
  <si>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</si>
  <si>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</si>
  <si>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</si>
  <si>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</si>
  <si>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</si>
  <si>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</si>
  <si>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</si>
  <si>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</si>
  <si>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</si>
  <si>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</si>
  <si>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</si>
  <si>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</si>
  <si>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</si>
  <si>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</si>
  <si>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</si>
  <si>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</si>
  <si>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</si>
  <si>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</si>
  <si>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</si>
  <si>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</si>
  <si>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</si>
  <si>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</si>
  <si>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</si>
  <si>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</si>
  <si>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</si>
  <si>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</si>
  <si>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</si>
  <si>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</si>
  <si>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</si>
  <si>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</si>
  <si>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</si>
  <si>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</si>
  <si>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</si>
  <si>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</si>
  <si>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</si>
  <si>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</si>
  <si>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</si>
  <si>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</si>
  <si>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</si>
  <si>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</si>
  <si>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</si>
  <si>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</si>
  <si>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</si>
  <si>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</si>
  <si>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</si>
  <si>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</si>
  <si>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</si>
  <si>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</si>
  <si>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</si>
  <si>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</si>
  <si>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</si>
  <si>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</si>
  <si>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</si>
  <si>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</si>
  <si>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</si>
  <si>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</si>
  <si>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</si>
  <si>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</si>
  <si>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</si>
  <si>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</si>
  <si>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</si>
  <si>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</si>
  <si>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</si>
  <si>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</si>
  <si>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</si>
  <si>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</si>
  <si>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</si>
  <si>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</si>
  <si>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</si>
  <si>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</si>
  <si>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</si>
  <si>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</si>
  <si>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</si>
  <si>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</si>
  <si>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</si>
  <si>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</si>
  <si>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</si>
  <si>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</si>
  <si>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</si>
  <si>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</si>
  <si>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</si>
  <si>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</si>
  <si>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</si>
  <si>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</si>
  <si>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</si>
  <si>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</si>
  <si>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</si>
  <si>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</si>
  <si>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</si>
  <si>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</si>
  <si>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</si>
  <si>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</si>
  <si>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</si>
  <si>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</si>
  <si>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</si>
  <si>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</si>
  <si>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</si>
  <si>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</si>
  <si>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</si>
  <si>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</si>
  <si>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</si>
  <si>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</si>
  <si>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</si>
  <si>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</si>
  <si>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</si>
  <si>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</si>
  <si>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</si>
  <si>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</si>
  <si>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</si>
  <si>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</si>
  <si>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</si>
  <si>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</si>
  <si>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</si>
  <si>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</si>
  <si>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</si>
  <si>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</si>
  <si>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</si>
  <si>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</si>
  <si>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</si>
  <si>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</si>
  <si>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</si>
  <si>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</si>
  <si>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</si>
  <si>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</si>
  <si>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</si>
  <si>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</si>
  <si>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</si>
  <si>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</si>
  <si>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</si>
  <si>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</si>
  <si>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</si>
  <si>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</si>
  <si>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</si>
  <si>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</si>
  <si>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</si>
  <si>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</si>
  <si>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</si>
  <si>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</si>
  <si>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</si>
  <si>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</si>
  <si>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</si>
  <si>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</si>
  <si>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</si>
  <si>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</si>
  <si>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</si>
  <si>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</si>
  <si>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</si>
  <si>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</si>
  <si>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</si>
  <si>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</si>
  <si>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</si>
  <si>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</si>
  <si>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</si>
  <si>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</si>
  <si>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</si>
  <si>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</si>
  <si>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</si>
  <si>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</si>
  <si>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</si>
  <si>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</si>
  <si>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</si>
  <si>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</si>
  <si>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</si>
  <si>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</si>
  <si>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</si>
  <si>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</si>
  <si>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</si>
  <si>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</si>
  <si>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</si>
  <si>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</si>
  <si>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</si>
  <si>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</si>
  <si>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</si>
  <si>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</si>
  <si>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</si>
  <si>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</si>
  <si>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</si>
  <si>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</si>
  <si>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</si>
  <si>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</si>
  <si>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</si>
  <si>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</si>
  <si>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</si>
  <si>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</si>
  <si>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</si>
  <si>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</si>
  <si>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</si>
  <si>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</si>
  <si>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</si>
  <si>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</si>
  <si>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</si>
  <si>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</si>
  <si>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</si>
  <si>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</si>
  <si>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</si>
  <si>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</si>
  <si>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</si>
  <si>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</si>
  <si>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</si>
  <si>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</si>
  <si>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</si>
  <si>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</si>
  <si>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</si>
  <si>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</si>
  <si>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</si>
  <si>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</si>
  <si>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</si>
  <si>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</si>
  <si>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</si>
  <si>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</si>
  <si>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</si>
  <si>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</si>
  <si>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</si>
  <si>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</si>
  <si>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</si>
  <si>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</si>
  <si>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</si>
  <si>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</si>
  <si>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</si>
  <si>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</si>
  <si>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</si>
  <si>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</si>
  <si>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</si>
  <si>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</si>
  <si>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</si>
  <si>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</si>
  <si>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</si>
  <si>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</si>
  <si>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</si>
  <si>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</si>
  <si>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</si>
  <si>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</si>
  <si>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</si>
  <si>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</si>
  <si>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</si>
  <si>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</si>
  <si>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</si>
  <si>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</si>
  <si>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</si>
  <si>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</si>
  <si>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</si>
  <si>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</si>
  <si>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</si>
  <si>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</si>
  <si>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</si>
  <si>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</si>
  <si>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</si>
  <si>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</si>
  <si>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</si>
  <si>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</si>
  <si>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</si>
  <si>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</si>
  <si>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</si>
  <si>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</si>
  <si>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</si>
  <si>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</si>
  <si>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</si>
  <si>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</si>
  <si>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</si>
  <si>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</si>
  <si>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</si>
  <si>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</si>
  <si>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</si>
  <si>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</si>
  <si>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</si>
  <si>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</si>
  <si>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</si>
  <si>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</si>
  <si>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</si>
  <si>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</si>
  <si>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</si>
  <si>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</si>
  <si>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</si>
  <si>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</si>
  <si>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</si>
  <si>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</si>
  <si>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</si>
  <si>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</si>
  <si>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</si>
  <si>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</si>
  <si>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</si>
  <si>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</si>
  <si>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</si>
  <si>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</si>
  <si>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</si>
  <si>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</si>
  <si>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</si>
  <si>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</si>
  <si>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</si>
  <si>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</si>
  <si>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</si>
  <si>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</si>
  <si>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</si>
  <si>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</si>
  <si>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</si>
  <si>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</si>
  <si>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</si>
  <si>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</si>
  <si>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</si>
  <si>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</si>
  <si>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</si>
  <si>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</si>
  <si>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</si>
  <si>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</si>
  <si>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</si>
  <si>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</si>
  <si>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</si>
  <si>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</si>
  <si>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</si>
  <si>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</si>
  <si>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</si>
  <si>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</si>
  <si>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</si>
  <si>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</si>
  <si>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</si>
  <si>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</si>
  <si>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</si>
  <si>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</si>
  <si>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</si>
  <si>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</si>
  <si>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</si>
  <si>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</si>
  <si>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</si>
  <si>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</si>
  <si>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</si>
  <si>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</si>
  <si>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</si>
  <si>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</si>
  <si>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</si>
  <si>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</si>
  <si>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</si>
  <si>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</si>
  <si>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</si>
  <si>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</si>
  <si>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</si>
  <si>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</si>
  <si>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</si>
  <si>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</si>
  <si>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</si>
  <si>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</si>
  <si>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</si>
  <si>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</si>
  <si>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</si>
  <si>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</si>
  <si>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</si>
  <si>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</si>
  <si>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</si>
  <si>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</si>
  <si>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</si>
  <si>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</si>
  <si>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</si>
  <si>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</si>
  <si>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</si>
  <si>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</si>
  <si>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</si>
  <si>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</si>
  <si>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</si>
  <si>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</si>
  <si>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</si>
  <si>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</si>
  <si>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</si>
  <si>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</si>
  <si>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</si>
  <si>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</si>
  <si>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</si>
  <si>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</si>
  <si>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</si>
  <si>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</si>
  <si>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</si>
  <si>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</si>
  <si>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</si>
  <si>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</si>
  <si>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</si>
  <si>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</si>
  <si>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</si>
  <si>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</si>
  <si>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</si>
  <si>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</si>
  <si>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</si>
  <si>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</si>
  <si>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</si>
  <si>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</si>
  <si>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</si>
  <si>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</si>
  <si>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</si>
  <si>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</si>
  <si>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</si>
  <si>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</si>
  <si>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</si>
  <si>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</si>
  <si>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</si>
  <si>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</si>
  <si>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</si>
  <si>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</si>
  <si>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</si>
  <si>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</si>
  <si>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</si>
  <si>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</si>
  <si>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</si>
  <si>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</si>
  <si>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</si>
  <si>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</si>
  <si>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</si>
  <si>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</si>
  <si>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</si>
  <si>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</si>
  <si>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</si>
  <si>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</si>
  <si>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</si>
  <si>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</si>
  <si>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</si>
  <si>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</si>
  <si>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</si>
  <si>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</si>
  <si>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</si>
  <si>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</si>
  <si>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</si>
  <si>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</si>
  <si>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</si>
  <si>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</si>
  <si>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</si>
  <si>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</si>
  <si>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</si>
  <si>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</si>
  <si>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</si>
  <si>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</si>
  <si>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</si>
  <si>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</si>
  <si>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</si>
  <si>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</si>
  <si>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</si>
  <si>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</si>
  <si>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</si>
  <si>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</si>
  <si>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</si>
  <si>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</si>
  <si>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</si>
  <si>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</si>
  <si>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</si>
  <si>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</si>
  <si>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</si>
  <si>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</si>
  <si>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</si>
  <si>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</si>
  <si>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</si>
  <si>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</si>
  <si>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</si>
  <si>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</si>
  <si>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</si>
  <si>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</si>
  <si>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</si>
  <si>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</si>
  <si>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</si>
  <si>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</si>
  <si>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</si>
  <si>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</si>
  <si>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</si>
  <si>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</si>
  <si>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</si>
  <si>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</si>
  <si>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</si>
  <si>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</si>
  <si>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</si>
  <si>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</si>
  <si>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</si>
  <si>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</si>
  <si>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</si>
  <si>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</si>
  <si>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</si>
  <si>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</si>
  <si>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</si>
  <si>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</si>
  <si>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</si>
  <si>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</si>
  <si>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</si>
  <si>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</si>
  <si>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</si>
  <si>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</si>
  <si>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</si>
  <si>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</si>
  <si>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</si>
  <si>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</si>
  <si>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</si>
  <si>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</si>
  <si>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</si>
  <si>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</si>
  <si>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</si>
  <si>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</si>
  <si>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</si>
  <si>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</si>
  <si>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</si>
  <si>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</si>
  <si>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</si>
  <si>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</si>
  <si>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</si>
  <si>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</si>
  <si>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</si>
  <si>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</si>
  <si>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</si>
  <si>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</si>
  <si>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</si>
  <si>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</si>
  <si>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</si>
  <si>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</si>
  <si>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</si>
  <si>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</si>
  <si>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</si>
  <si>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</si>
  <si>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</si>
  <si>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</si>
  <si>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</si>
  <si>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</si>
  <si>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</si>
  <si>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</si>
  <si>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</si>
  <si>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</si>
  <si>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</si>
  <si>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</si>
  <si>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</si>
  <si>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</si>
  <si>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</si>
  <si>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</si>
  <si>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</si>
  <si>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</si>
  <si>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</si>
  <si>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</si>
  <si>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</si>
  <si>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</si>
  <si>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</si>
  <si>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</si>
  <si>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</si>
  <si>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</si>
  <si>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</si>
  <si>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</si>
  <si>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</si>
  <si>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</si>
  <si>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</si>
  <si>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</si>
  <si>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</si>
  <si>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</si>
  <si>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</si>
  <si>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</si>
  <si>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</si>
  <si>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</si>
  <si>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</si>
  <si>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</si>
  <si>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</si>
  <si>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</si>
  <si>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</si>
  <si>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</si>
  <si>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</si>
  <si>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</si>
  <si>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</si>
  <si>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</si>
  <si>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</si>
  <si>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</si>
  <si>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</si>
  <si>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</si>
  <si>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</si>
  <si>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</si>
  <si>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</si>
  <si>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</si>
  <si>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</si>
  <si>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</si>
  <si>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</si>
  <si>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</si>
  <si>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</si>
  <si>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</si>
  <si>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</si>
  <si>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</si>
  <si>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</si>
  <si>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</si>
  <si>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</si>
  <si>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</si>
  <si>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</si>
  <si>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</si>
  <si>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</si>
  <si>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</si>
  <si>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</si>
  <si>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</si>
  <si>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</si>
  <si>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</si>
  <si>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</si>
  <si>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</si>
  <si>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</si>
  <si>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</si>
  <si>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</si>
  <si>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</si>
  <si>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</si>
  <si>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</si>
  <si>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</si>
  <si>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</si>
  <si>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</si>
  <si>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</si>
  <si>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</si>
  <si>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</si>
  <si>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</si>
  <si>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</si>
  <si>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</si>
  <si>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</si>
  <si>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</si>
  <si>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</si>
  <si>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</si>
  <si>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</si>
  <si>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</si>
  <si>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</si>
  <si>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</si>
  <si>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</si>
  <si>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</si>
  <si>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</si>
  <si>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</si>
  <si>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</si>
  <si>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</si>
  <si>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</si>
  <si>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</si>
  <si>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</si>
  <si>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</si>
  <si>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</si>
  <si>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</si>
  <si>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</si>
  <si>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</si>
  <si>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</si>
  <si>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</si>
  <si>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</si>
  <si>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</si>
  <si>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</si>
  <si>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</si>
  <si>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</si>
  <si>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</si>
  <si>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</si>
  <si>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</si>
  <si>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</si>
  <si>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</si>
  <si>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</si>
  <si>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</si>
  <si>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</si>
  <si>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</si>
  <si>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</si>
  <si>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</si>
  <si>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</si>
  <si>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</si>
  <si>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</si>
  <si>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</si>
  <si>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</si>
  <si>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</si>
  <si>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</si>
  <si>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</si>
  <si>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</si>
  <si>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</si>
  <si>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</si>
  <si>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</si>
  <si>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</si>
  <si>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</si>
  <si>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</si>
  <si>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</si>
  <si>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</si>
  <si>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</si>
  <si>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</si>
  <si>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</si>
  <si>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</si>
  <si>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</si>
  <si>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</si>
  <si>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</si>
  <si>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</si>
  <si>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</si>
  <si>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</si>
  <si>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</si>
  <si>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</si>
  <si>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</si>
  <si>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</si>
  <si>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</si>
  <si>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</si>
  <si>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</si>
  <si>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</si>
  <si>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</si>
  <si>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</si>
  <si>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</si>
  <si>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</si>
  <si>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</si>
  <si>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</si>
  <si>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</si>
  <si>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</si>
  <si>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</si>
  <si>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</si>
  <si>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</si>
  <si>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</si>
  <si>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</si>
  <si>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</si>
  <si>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</si>
  <si>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</si>
  <si>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</si>
  <si>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</si>
  <si>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</si>
  <si>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</si>
  <si>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</si>
  <si>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</si>
  <si>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</si>
  <si>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</si>
  <si>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</si>
  <si>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</si>
  <si>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</si>
  <si>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</si>
  <si>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</si>
  <si>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</si>
  <si>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</si>
  <si>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</si>
  <si>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</si>
  <si>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</si>
  <si>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</si>
  <si>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</si>
  <si>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</si>
  <si>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</si>
  <si>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</si>
  <si>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</si>
  <si>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</si>
  <si>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</si>
  <si>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</si>
  <si>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</si>
  <si>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</si>
  <si>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</si>
  <si>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</si>
  <si>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</si>
  <si>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</si>
  <si>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</si>
  <si>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</si>
  <si>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</si>
  <si>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</si>
  <si>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</si>
  <si>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</si>
  <si>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</si>
  <si>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</si>
  <si>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</si>
  <si>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</si>
  <si>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</si>
  <si>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</si>
  <si>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</si>
  <si>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</si>
  <si>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</si>
  <si>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</si>
  <si>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</si>
  <si>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</si>
  <si>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</si>
  <si>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</si>
  <si>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</si>
  <si>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</si>
  <si>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</si>
  <si>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</si>
  <si>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</si>
  <si>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</si>
  <si>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</si>
  <si>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</si>
  <si>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</si>
  <si>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</si>
  <si>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</si>
  <si>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</si>
  <si>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</si>
  <si>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</si>
  <si>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</si>
  <si>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</si>
  <si>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</si>
  <si>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</si>
  <si>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</si>
  <si>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</si>
  <si>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</si>
  <si>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</si>
  <si>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</si>
  <si>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</si>
  <si>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</si>
  <si>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</si>
  <si>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</si>
  <si>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</si>
  <si>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</si>
  <si>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</si>
  <si>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</si>
  <si>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</si>
  <si>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</si>
  <si>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</si>
  <si>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</si>
  <si>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</si>
  <si>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</si>
  <si>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</si>
  <si>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</si>
  <si>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</si>
  <si>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</si>
  <si>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</si>
  <si>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</si>
  <si>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</si>
  <si>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</si>
  <si>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</si>
  <si>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</si>
  <si>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</si>
  <si>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</si>
  <si>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</si>
  <si>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</si>
  <si>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</si>
  <si>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</si>
  <si>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</si>
  <si>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</si>
  <si>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</si>
  <si>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</si>
  <si>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</si>
  <si>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</si>
  <si>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</si>
  <si>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</si>
  <si>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</si>
  <si>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</si>
  <si>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</si>
  <si>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</si>
  <si>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</si>
  <si>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</si>
  <si>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</si>
  <si>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</si>
  <si>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</si>
  <si>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</si>
  <si>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</si>
  <si>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</si>
  <si>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</si>
  <si>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</si>
  <si>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</si>
  <si>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</si>
  <si>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</si>
  <si>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</si>
  <si>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</si>
  <si>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</si>
  <si>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</si>
  <si>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</si>
  <si>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</si>
  <si>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</si>
  <si>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</si>
  <si>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</si>
  <si>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</si>
  <si>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</si>
  <si>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</si>
  <si>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</si>
  <si>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</si>
  <si>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</si>
  <si>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</si>
  <si>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</si>
  <si>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</si>
  <si>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</si>
  <si>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</si>
  <si>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</si>
  <si>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</si>
  <si>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</si>
  <si>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</si>
  <si>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</si>
  <si>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</si>
  <si>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</si>
  <si>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</si>
  <si>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</si>
  <si>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</si>
  <si>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</si>
  <si>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</si>
  <si>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</si>
  <si>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</si>
  <si>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</si>
  <si>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</si>
  <si>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</si>
  <si>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</si>
  <si>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</si>
  <si>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</si>
  <si>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</si>
  <si>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</si>
  <si>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</si>
  <si>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</si>
  <si>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</si>
  <si>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</si>
  <si>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</si>
  <si>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</si>
  <si>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</si>
  <si>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</si>
  <si>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</si>
  <si>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</si>
  <si>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</si>
  <si>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</si>
  <si>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</si>
  <si>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</si>
  <si>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</si>
  <si>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</si>
  <si>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</si>
  <si>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</si>
  <si>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</si>
  <si>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</si>
  <si>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</si>
  <si>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</si>
  <si>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</si>
  <si>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</si>
  <si>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</si>
  <si>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</si>
  <si>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</si>
  <si>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</si>
  <si>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</si>
  <si>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</si>
  <si>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</si>
  <si>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</si>
  <si>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</si>
  <si>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</si>
  <si>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</si>
  <si>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</si>
  <si>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</si>
  <si>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</si>
  <si>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</si>
  <si>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</si>
  <si>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</si>
  <si>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</si>
  <si>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</si>
  <si>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</si>
  <si>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</si>
  <si>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</si>
  <si>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</si>
  <si>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</si>
  <si>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</si>
  <si>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</si>
  <si>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</si>
  <si>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</si>
  <si>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</si>
  <si>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</si>
  <si>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</si>
  <si>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</si>
  <si>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</si>
  <si>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</si>
  <si>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</si>
  <si>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</si>
  <si>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</si>
  <si>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</si>
  <si>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</si>
  <si>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</si>
  <si>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</si>
  <si>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</si>
  <si>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</si>
  <si>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</si>
  <si>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</si>
  <si>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</si>
  <si>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</si>
  <si>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</si>
  <si>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</si>
  <si>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</si>
  <si>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</si>
  <si>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</si>
  <si>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</si>
  <si>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</si>
  <si>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</si>
  <si>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</si>
  <si>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</si>
  <si>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</si>
  <si>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</si>
  <si>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</si>
  <si>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</si>
  <si>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</si>
  <si>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</si>
  <si>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</si>
  <si>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</si>
  <si>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</si>
  <si>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</si>
  <si>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</si>
  <si>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</si>
  <si>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</si>
  <si>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</si>
  <si>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</si>
  <si>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</si>
  <si>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</si>
  <si>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</si>
  <si>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</si>
  <si>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</si>
  <si>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</si>
  <si>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</si>
  <si>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</si>
  <si>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</si>
  <si>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</si>
  <si>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</si>
  <si>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</si>
  <si>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</si>
  <si>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</si>
  <si>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</si>
  <si>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</si>
  <si>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</si>
  <si>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</si>
  <si>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</si>
  <si>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</si>
  <si>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</si>
  <si>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</si>
  <si>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</si>
  <si>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</si>
  <si>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</si>
  <si>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</si>
  <si>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</si>
  <si>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</si>
  <si>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</si>
  <si>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</si>
  <si>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</si>
  <si>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</si>
  <si>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</si>
  <si>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</si>
  <si>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</si>
  <si>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</si>
  <si>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</si>
  <si>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</si>
  <si>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</si>
  <si>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</si>
  <si>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</si>
  <si>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</si>
  <si>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</si>
  <si>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</si>
  <si>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</si>
  <si>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</si>
  <si>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</si>
  <si>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</si>
  <si>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</si>
  <si>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</si>
  <si>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</si>
  <si>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</si>
  <si>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</si>
  <si>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</si>
  <si>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</si>
  <si>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</si>
  <si>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</si>
  <si>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</si>
  <si>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</si>
  <si>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</si>
  <si>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</si>
  <si>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</si>
  <si>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</si>
  <si>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</si>
  <si>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</si>
  <si>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</si>
  <si>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</si>
  <si>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</si>
  <si>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</si>
  <si>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</si>
  <si>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</si>
  <si>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</si>
  <si>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</si>
  <si>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</si>
  <si>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</si>
  <si>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</si>
  <si>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</si>
  <si>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</si>
  <si>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</si>
  <si>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</si>
  <si>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</si>
  <si>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</si>
  <si>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</si>
  <si>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</si>
  <si>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</si>
  <si>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</si>
  <si>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</si>
  <si>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</si>
  <si>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</si>
  <si>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</si>
  <si>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</si>
  <si>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</si>
  <si>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</si>
  <si>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</si>
  <si>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</si>
  <si>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</si>
  <si>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</si>
  <si>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</si>
  <si>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</si>
  <si>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</si>
  <si>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</si>
  <si>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</si>
  <si>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</si>
  <si>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</si>
  <si>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</si>
  <si>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</si>
  <si>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</si>
  <si>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</si>
  <si>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</si>
  <si>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</si>
  <si>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</si>
  <si>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</si>
  <si>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</si>
  <si>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</si>
  <si>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</si>
  <si>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</si>
  <si>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</si>
  <si>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</si>
  <si>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</si>
  <si>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</si>
  <si>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</si>
  <si>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</si>
  <si>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</si>
  <si>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</si>
  <si>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</si>
  <si>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</si>
  <si>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</si>
  <si>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</si>
  <si>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</si>
  <si>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</si>
  <si>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</si>
  <si>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</si>
  <si>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</si>
  <si>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</si>
  <si>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</si>
  <si>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</si>
  <si>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</si>
  <si>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</si>
  <si>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</si>
  <si>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</si>
  <si>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</si>
  <si>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</si>
  <si>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</si>
  <si>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</si>
  <si>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</si>
  <si>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</si>
  <si>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</si>
  <si>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</si>
  <si>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</si>
  <si>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</si>
  <si>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</si>
  <si>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</si>
  <si>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</si>
  <si>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</si>
  <si>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</si>
  <si>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</si>
  <si>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</si>
  <si>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</si>
  <si>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</si>
  <si>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</si>
  <si>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</si>
  <si>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</si>
  <si>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</si>
  <si>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</si>
  <si>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</si>
  <si>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</si>
  <si>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</si>
  <si>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</si>
  <si>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</si>
  <si>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</si>
  <si>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</si>
  <si>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</si>
  <si>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</si>
  <si>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</si>
  <si>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</si>
  <si>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</si>
  <si>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</si>
  <si>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</si>
  <si>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</si>
  <si>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</si>
  <si>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</si>
  <si>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</si>
  <si>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</si>
  <si>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</si>
  <si>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</si>
  <si>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</si>
  <si>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</si>
  <si>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</si>
  <si>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</si>
  <si>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</si>
  <si>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</si>
  <si>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</si>
  <si>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</si>
  <si>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</si>
  <si>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</si>
  <si>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</si>
  <si>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</si>
  <si>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</si>
  <si>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</si>
  <si>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</si>
  <si>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</si>
  <si>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</si>
  <si>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</si>
  <si>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</si>
  <si>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</si>
  <si>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</si>
  <si>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</si>
  <si>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</si>
  <si>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</si>
  <si>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</si>
  <si>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</si>
  <si>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</si>
  <si>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</si>
  <si>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</si>
  <si>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</si>
  <si>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</si>
  <si>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</si>
  <si>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</si>
  <si>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</si>
  <si>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</si>
  <si>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</si>
  <si>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</si>
  <si>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</si>
  <si>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</si>
  <si>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</si>
  <si>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</si>
  <si>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</si>
  <si>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</si>
  <si>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</si>
  <si>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</si>
  <si>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</si>
  <si>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</si>
  <si>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</si>
  <si>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</si>
  <si>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</si>
  <si>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</si>
  <si>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</si>
  <si>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</si>
  <si>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</si>
  <si>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</si>
  <si>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</si>
  <si>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</si>
  <si>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</si>
  <si>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</si>
  <si>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</si>
  <si>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</si>
  <si>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</si>
  <si>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</si>
  <si>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</si>
  <si>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</si>
  <si>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</si>
  <si>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</si>
  <si>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</si>
  <si>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</si>
  <si>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</si>
  <si>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</si>
  <si>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</si>
  <si>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</si>
  <si>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</si>
  <si>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</si>
  <si>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</si>
  <si>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</si>
  <si>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</si>
  <si>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</si>
  <si>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</si>
  <si>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</si>
  <si>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</si>
  <si>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</si>
  <si>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</si>
  <si>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</si>
  <si>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</si>
  <si>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</si>
  <si>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</si>
  <si>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</si>
  <si>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</si>
  <si>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</si>
  <si>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</si>
  <si>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</si>
  <si>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</si>
  <si>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</si>
  <si>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</si>
  <si>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</si>
  <si>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</si>
  <si>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</si>
  <si>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</si>
  <si>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</si>
  <si>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</si>
  <si>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</si>
  <si>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</si>
  <si>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</si>
  <si>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</si>
  <si>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</si>
  <si>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</si>
  <si>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</si>
  <si>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</si>
  <si>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</si>
  <si>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</si>
  <si>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</si>
  <si>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</si>
  <si>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</si>
  <si>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</si>
  <si>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</si>
  <si>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</si>
  <si>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</si>
  <si>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</si>
  <si>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</si>
  <si>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</si>
  <si>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</si>
  <si>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</si>
  <si>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</si>
  <si>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</si>
  <si>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</si>
  <si>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</si>
  <si>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</si>
  <si>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</si>
  <si>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</si>
  <si>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</si>
  <si>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</si>
  <si>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</si>
  <si>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</si>
  <si>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</si>
  <si>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</si>
  <si>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</si>
  <si>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</si>
  <si>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</si>
  <si>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</si>
  <si>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</si>
  <si>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</si>
  <si>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</si>
  <si>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</si>
  <si>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</si>
  <si>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</si>
  <si>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</si>
  <si>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</si>
  <si>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</si>
  <si>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</si>
  <si>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</si>
  <si>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</si>
  <si>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</si>
  <si>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</si>
  <si>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</si>
  <si>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</si>
  <si>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</si>
  <si>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</si>
  <si>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</si>
  <si>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</si>
  <si>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</si>
  <si>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</si>
  <si>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</si>
  <si>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</si>
  <si>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</si>
  <si>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</si>
  <si>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</si>
  <si>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</si>
  <si>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</si>
  <si>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</si>
  <si>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</si>
  <si>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</si>
  <si>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</si>
  <si>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</si>
  <si>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</si>
  <si>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</si>
  <si>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</si>
  <si>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</si>
  <si>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</si>
  <si>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</si>
  <si>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</si>
  <si>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</si>
  <si>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</si>
  <si>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</si>
  <si>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</si>
  <si>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</si>
  <si>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</si>
  <si>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</si>
  <si>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</si>
  <si>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</si>
  <si>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</si>
  <si>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</si>
  <si>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</si>
  <si>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</si>
  <si>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</si>
  <si>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</si>
  <si>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</si>
  <si>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</si>
  <si>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</si>
  <si>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</si>
  <si>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</si>
  <si>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</si>
  <si>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</si>
  <si>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</si>
  <si>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</si>
  <si>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</si>
  <si>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</si>
  <si>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</si>
  <si>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</si>
  <si>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</si>
  <si>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</si>
  <si>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</si>
  <si>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</si>
  <si>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</si>
  <si>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</si>
  <si>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</si>
  <si>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</si>
  <si>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</si>
  <si>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</si>
  <si>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</si>
  <si>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</si>
  <si>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</si>
  <si>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</si>
  <si>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</si>
  <si>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</si>
  <si>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</si>
  <si>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</si>
  <si>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</si>
  <si>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</si>
  <si>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</si>
  <si>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</si>
  <si>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</si>
  <si>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</si>
  <si>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</si>
  <si>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</si>
  <si>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</si>
  <si>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</si>
  <si>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</si>
  <si>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</si>
  <si>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</si>
  <si>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</si>
  <si>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</si>
  <si>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</si>
  <si>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</si>
  <si>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</si>
  <si>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</si>
  <si>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</si>
  <si>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</si>
  <si>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</si>
  <si>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</si>
  <si>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</si>
  <si>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</si>
  <si>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</si>
  <si>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</si>
  <si>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</si>
  <si>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</si>
  <si>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</si>
  <si>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</si>
  <si>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</si>
  <si>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</si>
  <si>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</si>
  <si>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</si>
  <si>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</si>
  <si>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</si>
  <si>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</si>
  <si>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</si>
  <si>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</si>
  <si>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</si>
  <si>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</si>
  <si>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</si>
  <si>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</si>
  <si>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</si>
  <si>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</si>
  <si>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</si>
  <si>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</si>
  <si>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</si>
  <si>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</si>
  <si>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</si>
  <si>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</si>
  <si>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</si>
  <si>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</si>
  <si>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</si>
  <si>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</si>
  <si>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</si>
  <si>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</si>
  <si>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</si>
  <si>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</si>
  <si>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</si>
  <si>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</si>
  <si>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</si>
  <si>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</si>
  <si>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</si>
  <si>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</si>
  <si>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</si>
  <si>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</si>
  <si>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</si>
  <si>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</si>
  <si>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</si>
  <si>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</si>
  <si>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</si>
  <si>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</si>
  <si>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</si>
  <si>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</si>
  <si>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</si>
  <si>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</si>
  <si>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</si>
  <si>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</si>
  <si>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</si>
  <si>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</si>
  <si>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</si>
  <si>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</si>
  <si>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</si>
  <si>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</si>
  <si>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</si>
  <si>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</si>
  <si>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</si>
  <si>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</si>
  <si>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</si>
  <si>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</si>
  <si>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</si>
  <si>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</si>
  <si>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</si>
  <si>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</si>
  <si>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</si>
  <si>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</si>
  <si>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</si>
  <si>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</si>
  <si>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</si>
  <si>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</si>
  <si>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</si>
  <si>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</si>
  <si>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</si>
  <si>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</si>
  <si>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</si>
  <si>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</si>
  <si>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</si>
  <si>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</si>
  <si>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</si>
  <si>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</si>
  <si>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</si>
  <si>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</si>
  <si>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</si>
  <si>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</si>
  <si>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</si>
  <si>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</si>
  <si>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</si>
  <si>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</si>
  <si>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</si>
  <si>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</si>
  <si>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</si>
  <si>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</si>
  <si>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</si>
  <si>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</si>
  <si>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</si>
  <si>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</si>
  <si>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</si>
  <si>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</si>
  <si>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</si>
  <si>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</si>
  <si>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</si>
  <si>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</si>
  <si>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</si>
  <si>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</si>
  <si>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</si>
  <si>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</si>
  <si>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</si>
  <si>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</si>
  <si>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</si>
  <si>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</si>
  <si>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</si>
  <si>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</si>
  <si>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</si>
  <si>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</si>
  <si>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</si>
  <si>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</si>
  <si>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</si>
  <si>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</si>
  <si>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</si>
  <si>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</si>
  <si>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</si>
  <si>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</si>
  <si>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</si>
  <si>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</si>
  <si>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</si>
  <si>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</si>
  <si>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</si>
  <si>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</si>
  <si>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</si>
  <si>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</si>
  <si>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</si>
  <si>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</si>
  <si>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</si>
  <si>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</si>
  <si>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</si>
  <si>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</si>
  <si>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</si>
  <si>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</si>
  <si>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</si>
  <si>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</si>
  <si>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</si>
  <si>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</si>
  <si>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</si>
  <si>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</si>
  <si>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</si>
  <si>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</si>
  <si>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</si>
  <si>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</si>
  <si>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</si>
  <si>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</si>
  <si>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</si>
  <si>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</si>
  <si>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</si>
  <si>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</si>
  <si>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</si>
  <si>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</si>
  <si>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</si>
  <si>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</si>
  <si>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</si>
  <si>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</si>
  <si>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</si>
  <si>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</si>
  <si>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</si>
  <si>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</si>
  <si>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</si>
  <si>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</si>
  <si>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</si>
  <si>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</si>
  <si>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</si>
  <si>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</si>
  <si>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</si>
  <si>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</si>
  <si>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</si>
  <si>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</si>
  <si>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</si>
  <si>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</si>
  <si>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</si>
  <si>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</si>
  <si>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</si>
  <si>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</si>
  <si>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</si>
  <si>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</si>
  <si>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</si>
  <si>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</si>
  <si>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</si>
  <si>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</si>
  <si>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</si>
  <si>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</si>
  <si>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</si>
  <si>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</si>
  <si>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</si>
  <si>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</si>
  <si>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</si>
  <si>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</si>
  <si>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</si>
  <si>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</si>
  <si>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</si>
  <si>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</si>
  <si>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</si>
  <si>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</si>
  <si>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</si>
  <si>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</si>
  <si>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</si>
  <si>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</si>
  <si>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</si>
  <si>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</si>
  <si>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</si>
  <si>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</si>
  <si>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</si>
  <si>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</si>
  <si>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</si>
  <si>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</si>
  <si>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</si>
  <si>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</si>
  <si>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</si>
  <si>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</si>
  <si>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</si>
  <si>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</si>
  <si>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</si>
  <si>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</si>
  <si>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</si>
  <si>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</si>
  <si>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</si>
  <si>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</si>
  <si>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</si>
  <si>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</si>
  <si>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</si>
  <si>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</si>
  <si>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</si>
  <si>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</si>
  <si>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</si>
  <si>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</si>
  <si>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</si>
  <si>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</si>
  <si>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</si>
  <si>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</si>
  <si>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</si>
  <si>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</si>
  <si>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</si>
  <si>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</si>
  <si>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</si>
  <si>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</si>
  <si>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</si>
  <si>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</si>
  <si>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</si>
  <si>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</si>
  <si>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</si>
  <si>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</si>
  <si>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</si>
  <si>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</si>
  <si>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</si>
  <si>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</si>
  <si>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</si>
  <si>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</si>
  <si>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</si>
  <si>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</si>
  <si>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</si>
  <si>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</si>
  <si>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</si>
  <si>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</si>
  <si>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</si>
  <si>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</si>
  <si>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</si>
  <si>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</si>
  <si>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</si>
  <si>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</si>
  <si>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</si>
  <si>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</si>
  <si>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</si>
  <si>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</si>
  <si>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</si>
  <si>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</si>
  <si>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</si>
  <si>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</si>
  <si>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</si>
  <si>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</si>
  <si>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</si>
  <si>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</si>
  <si>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</si>
  <si>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</si>
  <si>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</si>
  <si>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</si>
  <si>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</si>
  <si>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</si>
  <si>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</si>
  <si>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</si>
  <si>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</si>
  <si>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</si>
  <si>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</si>
  <si>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</si>
  <si>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</si>
  <si>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</si>
  <si>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</si>
  <si>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</si>
  <si>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</si>
  <si>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</si>
  <si>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</si>
  <si>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</si>
  <si>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</si>
  <si>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</si>
  <si>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</si>
  <si>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</si>
  <si>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</si>
  <si>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</si>
  <si>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</si>
  <si>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</si>
  <si>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</si>
  <si>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</si>
  <si>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</si>
  <si>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</si>
  <si>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</si>
  <si>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</si>
  <si>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</si>
  <si>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</si>
  <si>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</si>
  <si>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</si>
  <si>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</si>
  <si>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</si>
  <si>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</si>
  <si>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</si>
  <si>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</si>
  <si>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</si>
  <si>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</si>
  <si>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</si>
  <si>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</si>
  <si>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</si>
  <si>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</si>
  <si>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</si>
  <si>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</si>
  <si>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</si>
  <si>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</si>
  <si>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</si>
  <si>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</si>
  <si>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</si>
  <si>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</si>
  <si>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</si>
  <si>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</si>
  <si>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</si>
  <si>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</si>
  <si>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</si>
  <si>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</si>
  <si>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</si>
  <si>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</si>
  <si>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</si>
  <si>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</si>
  <si>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</si>
  <si>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</si>
  <si>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</si>
  <si>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</si>
  <si>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</si>
  <si>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</si>
  <si>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</si>
  <si>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</si>
  <si>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</si>
  <si>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</si>
  <si>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</si>
  <si>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</si>
  <si>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</si>
  <si>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</si>
  <si>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</si>
  <si>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</si>
  <si>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</si>
  <si>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</si>
  <si>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</si>
  <si>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</si>
  <si>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</si>
  <si>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</si>
  <si>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</si>
  <si>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</si>
  <si>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</si>
  <si>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</si>
  <si>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</si>
  <si>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</si>
  <si>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</si>
  <si>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</si>
  <si>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</si>
  <si>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</si>
  <si>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</si>
  <si>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</si>
  <si>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</si>
  <si>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</si>
  <si>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</si>
  <si>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</si>
  <si>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</si>
  <si>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</si>
  <si>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</si>
  <si>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</si>
  <si>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</si>
  <si>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</si>
  <si>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</si>
  <si>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</si>
  <si>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</si>
  <si>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</si>
  <si>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</si>
  <si>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</si>
  <si>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</si>
  <si>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</si>
  <si>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</si>
  <si>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</si>
  <si>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</si>
  <si>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</si>
  <si>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</si>
  <si>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</si>
  <si>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</si>
  <si>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</si>
  <si>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</si>
  <si>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</si>
  <si>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</si>
  <si>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</si>
  <si>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</si>
  <si>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</si>
  <si>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</si>
  <si>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</si>
  <si>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</si>
  <si>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</si>
  <si>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</si>
  <si>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</si>
  <si>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</si>
  <si>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</si>
  <si>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</si>
  <si>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</si>
  <si>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</si>
  <si>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</si>
  <si>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</si>
  <si>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</si>
  <si>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</si>
  <si>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</si>
  <si>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</si>
  <si>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</si>
  <si>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</si>
  <si>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</si>
  <si>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</si>
  <si>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</si>
  <si>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</si>
  <si>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</si>
  <si>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</si>
  <si>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</si>
  <si>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</si>
  <si>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</si>
  <si>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</si>
  <si>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</si>
  <si>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</si>
  <si>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</si>
  <si>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</si>
  <si>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</si>
  <si>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</si>
  <si>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</si>
  <si>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</si>
  <si>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</si>
  <si>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</si>
  <si>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</si>
  <si>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</si>
  <si>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</si>
  <si>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</si>
  <si>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</si>
  <si>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</si>
  <si>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</si>
  <si>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</si>
  <si>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</si>
  <si>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</si>
  <si>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</si>
  <si>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</si>
  <si>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</si>
  <si>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</si>
  <si>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</si>
  <si>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</si>
  <si>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</si>
  <si>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</si>
  <si>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</si>
  <si>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</si>
  <si>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</si>
  <si>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</si>
  <si>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</si>
  <si>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</si>
  <si>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</si>
  <si>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</si>
  <si>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</si>
  <si>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</si>
  <si>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</si>
  <si>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</si>
  <si>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</si>
  <si>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</si>
  <si>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</si>
  <si>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</si>
  <si>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</si>
  <si>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</si>
  <si>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</si>
  <si>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</si>
  <si>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</si>
  <si>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</si>
  <si>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</si>
  <si>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</si>
  <si>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</si>
  <si>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</si>
  <si>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</si>
  <si>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</si>
  <si>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</si>
  <si>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</si>
  <si>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</si>
  <si>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</si>
  <si>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</si>
  <si>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</si>
  <si>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</si>
  <si>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</si>
  <si>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</si>
  <si>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</si>
  <si>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</si>
  <si>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</si>
  <si>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</si>
  <si>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</si>
  <si>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</si>
  <si>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</si>
  <si>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</si>
  <si>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</si>
  <si>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</si>
  <si>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</si>
  <si>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</si>
  <si>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</si>
  <si>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</si>
  <si>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</si>
  <si>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</si>
  <si>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</si>
  <si>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</si>
  <si>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</si>
  <si>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</si>
  <si>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</si>
  <si>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</si>
  <si>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</si>
  <si>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</si>
  <si>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</si>
  <si>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</si>
  <si>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</si>
  <si>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</si>
  <si>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</si>
  <si>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</si>
  <si>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</si>
  <si>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</si>
  <si>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</si>
  <si>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</si>
  <si>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</si>
  <si>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</si>
  <si>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</si>
  <si>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</si>
  <si>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</si>
  <si>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</si>
  <si>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</si>
  <si>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</si>
  <si>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</si>
  <si>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</si>
  <si>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</si>
  <si>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</si>
  <si>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</si>
  <si>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</si>
  <si>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</si>
  <si>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</si>
  <si>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</si>
  <si>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</si>
  <si>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</si>
  <si>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</si>
  <si>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</si>
  <si>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</si>
  <si>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</si>
  <si>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</si>
  <si>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</si>
  <si>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</si>
  <si>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</si>
  <si>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</si>
  <si>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</si>
  <si>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</si>
  <si>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</si>
  <si>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</si>
  <si>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</si>
  <si>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</si>
  <si>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</si>
  <si>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</si>
  <si>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</si>
  <si>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</si>
  <si>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</si>
  <si>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</si>
  <si>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</si>
  <si>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</si>
  <si>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</si>
  <si>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</si>
  <si>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</si>
  <si>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</si>
  <si>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</si>
  <si>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</si>
  <si>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</si>
  <si>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</si>
  <si>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</si>
  <si>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</si>
  <si>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</si>
  <si>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</si>
  <si>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</si>
  <si>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</si>
  <si>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</si>
  <si>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</si>
  <si>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</si>
  <si>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</si>
  <si>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</si>
  <si>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</si>
  <si>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</si>
  <si>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</si>
  <si>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</si>
  <si>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</si>
  <si>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</si>
  <si>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</si>
  <si>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</si>
  <si>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</si>
  <si>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</si>
  <si>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</si>
  <si>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</si>
  <si>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</si>
  <si>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</si>
  <si>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</si>
  <si>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</si>
  <si>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</si>
  <si>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</si>
  <si>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</si>
  <si>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</si>
  <si>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</si>
  <si>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</si>
  <si>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</si>
  <si>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</si>
  <si>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</si>
  <si>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</si>
  <si>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</si>
  <si>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</si>
  <si>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</si>
  <si>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</si>
  <si>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</si>
  <si>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</si>
  <si>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</si>
  <si>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</si>
  <si>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</si>
  <si>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</si>
  <si>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</si>
  <si>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</si>
  <si>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</si>
  <si>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</si>
  <si>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</si>
  <si>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</si>
  <si>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</si>
  <si>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</si>
  <si>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</si>
  <si>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</si>
  <si>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</si>
  <si>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</si>
  <si>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</si>
  <si>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</si>
  <si>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</si>
  <si>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</si>
  <si>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</si>
  <si>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</si>
  <si>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</si>
  <si>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</si>
  <si>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</si>
  <si>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</si>
  <si>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</si>
  <si>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</si>
  <si>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</si>
  <si>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</si>
  <si>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</si>
  <si>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</si>
  <si>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</si>
  <si>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</si>
  <si>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</si>
  <si>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</si>
  <si>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</si>
  <si>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</si>
  <si>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</si>
  <si>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</si>
  <si>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</si>
  <si>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</si>
  <si>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</si>
  <si>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</si>
  <si>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</si>
  <si>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</si>
  <si>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</si>
  <si>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</si>
  <si>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</si>
  <si>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</si>
  <si>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</si>
  <si>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</si>
  <si>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</si>
  <si>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</si>
  <si>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</si>
  <si>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</si>
  <si>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</si>
  <si>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</si>
  <si>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</si>
  <si>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</si>
  <si>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</si>
  <si>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</si>
  <si>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</si>
  <si>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</si>
  <si>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</si>
  <si>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</si>
  <si>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</si>
  <si>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</si>
  <si>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</si>
  <si>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</si>
  <si>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</si>
  <si>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</si>
  <si>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</si>
  <si>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</si>
  <si>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</si>
  <si>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</si>
  <si>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</si>
  <si>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</si>
  <si>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</si>
  <si>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</si>
  <si>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</si>
  <si>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</si>
  <si>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</si>
  <si>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</si>
  <si>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</si>
  <si>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</si>
  <si>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</si>
  <si>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</si>
  <si>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</si>
  <si>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</si>
  <si>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</si>
  <si>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</si>
  <si>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</si>
  <si>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</si>
  <si>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</si>
  <si>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</si>
  <si>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</si>
  <si>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</si>
  <si>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</si>
  <si>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</si>
  <si>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</si>
  <si>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</si>
  <si>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</si>
  <si>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</si>
  <si>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</si>
  <si>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</si>
  <si>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</si>
  <si>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</si>
  <si>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</si>
  <si>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</si>
  <si>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</si>
  <si>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</si>
  <si>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</si>
  <si>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</si>
  <si>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</si>
  <si>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</si>
  <si>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</si>
  <si>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</si>
  <si>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</si>
  <si>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</si>
  <si>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</si>
  <si>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</si>
  <si>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</si>
  <si>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</si>
  <si>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</si>
  <si>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</si>
  <si>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</si>
  <si>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</si>
  <si>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</si>
  <si>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</si>
  <si>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</si>
  <si>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</si>
  <si>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</si>
  <si>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</si>
  <si>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</si>
  <si>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</si>
  <si>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</si>
  <si>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</si>
  <si>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</si>
  <si>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</si>
  <si>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</si>
  <si>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</si>
  <si>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</si>
  <si>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</si>
  <si>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</si>
  <si>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</si>
  <si>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</si>
  <si>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</si>
  <si>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</si>
  <si>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</si>
  <si>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</si>
  <si>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</si>
  <si>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</si>
  <si>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</si>
  <si>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</si>
  <si>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</si>
  <si>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</si>
  <si>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</si>
  <si>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</si>
  <si>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</si>
  <si>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</si>
  <si>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</si>
  <si>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</si>
  <si>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</si>
  <si>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</si>
  <si>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</si>
  <si>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</si>
  <si>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</si>
  <si>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</si>
  <si>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</si>
  <si>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</si>
  <si>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</si>
  <si>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</si>
  <si>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</si>
  <si>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</si>
  <si>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</si>
  <si>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</si>
  <si>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</si>
  <si>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</si>
  <si>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</si>
  <si>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</si>
  <si>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</si>
  <si>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</si>
  <si>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</si>
  <si>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</si>
  <si>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</si>
  <si>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</si>
  <si>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</si>
  <si>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</si>
  <si>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</si>
  <si>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</si>
  <si>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</si>
  <si>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</si>
  <si>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</si>
  <si>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</si>
  <si>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</si>
  <si>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</si>
  <si>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</si>
  <si>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</si>
  <si>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</si>
  <si>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</si>
  <si>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</si>
  <si>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</si>
  <si>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</si>
  <si>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</si>
  <si>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</si>
  <si>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</si>
  <si>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</si>
  <si>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</si>
  <si>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</si>
  <si>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</si>
  <si>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</si>
  <si>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</si>
  <si>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</si>
  <si>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</si>
  <si>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</si>
  <si>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</si>
  <si>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</si>
  <si>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</si>
  <si>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</si>
  <si>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</si>
  <si>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</si>
  <si>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</si>
  <si>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</si>
  <si>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</si>
  <si>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</si>
  <si>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</si>
  <si>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</si>
  <si>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</si>
  <si>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</si>
  <si>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</si>
  <si>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</si>
  <si>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</si>
  <si>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</si>
  <si>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</si>
  <si>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</si>
  <si>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</si>
  <si>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</si>
  <si>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</si>
  <si>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</si>
  <si>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</si>
  <si>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</si>
  <si>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</si>
  <si>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</si>
  <si>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</si>
  <si>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</si>
  <si>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</si>
  <si>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</si>
  <si>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</si>
  <si>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</si>
  <si>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</si>
  <si>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</si>
  <si>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</si>
  <si>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</si>
  <si>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</si>
  <si>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</si>
  <si>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</si>
  <si>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</si>
  <si>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</si>
  <si>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</si>
  <si>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</si>
  <si>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</si>
  <si>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</si>
  <si>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</si>
  <si>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</si>
  <si>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</si>
  <si>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</si>
  <si>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</si>
  <si>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</si>
  <si>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</si>
  <si>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</si>
  <si>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</si>
  <si>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</si>
  <si>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</si>
  <si>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</si>
  <si>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</si>
  <si>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</si>
  <si>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</si>
  <si>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</si>
  <si>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</si>
  <si>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</si>
  <si>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</si>
  <si>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</si>
  <si>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</si>
  <si>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</si>
  <si>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</si>
  <si>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</si>
  <si>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</si>
  <si>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</si>
  <si>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</si>
  <si>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</si>
  <si>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</si>
  <si>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</si>
  <si>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</si>
  <si>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</si>
  <si>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</si>
  <si>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</si>
  <si>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</si>
  <si>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</si>
  <si>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</si>
  <si>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</si>
  <si>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</si>
  <si>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</si>
  <si>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</si>
  <si>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</si>
  <si>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</si>
  <si>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</si>
  <si>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</si>
  <si>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</si>
  <si>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</si>
  <si>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</si>
  <si>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</si>
  <si>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</si>
  <si>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</si>
  <si>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</si>
  <si>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</si>
  <si>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</si>
  <si>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</si>
  <si>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</si>
  <si>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</si>
  <si>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</si>
  <si>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</si>
  <si>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</si>
  <si>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</si>
  <si>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</si>
  <si>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</si>
  <si>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</si>
  <si>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</si>
  <si>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</si>
  <si>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</si>
  <si>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</si>
  <si>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</si>
  <si>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</si>
  <si>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</si>
  <si>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</si>
  <si>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</si>
  <si>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</si>
  <si>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</si>
  <si>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</si>
  <si>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</si>
  <si>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</si>
  <si>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</si>
  <si>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</si>
  <si>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</si>
  <si>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</si>
  <si>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</si>
  <si>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</si>
  <si>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</si>
  <si>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</si>
  <si>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</si>
  <si>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</si>
  <si>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</si>
  <si>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</si>
  <si>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</si>
  <si>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</si>
  <si>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</si>
  <si>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</si>
  <si>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</si>
  <si>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</si>
  <si>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</si>
  <si>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</si>
  <si>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</si>
  <si>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</si>
  <si>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</si>
  <si>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</si>
  <si>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</si>
  <si>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</si>
  <si>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</si>
  <si>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</si>
  <si>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</si>
  <si>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</si>
  <si>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</si>
  <si>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</si>
  <si>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</si>
  <si>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</si>
  <si>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</si>
  <si>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</si>
  <si>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</si>
  <si>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</si>
  <si>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</si>
  <si>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</si>
  <si>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</si>
  <si>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</si>
  <si>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</si>
  <si>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</si>
  <si>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</si>
  <si>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</si>
  <si>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</si>
  <si>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</si>
  <si>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</si>
  <si>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</si>
  <si>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</si>
  <si>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</si>
  <si>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</si>
  <si>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</si>
  <si>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</si>
  <si>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</si>
  <si>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</si>
  <si>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</si>
  <si>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</si>
  <si>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</si>
  <si>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</si>
  <si>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</si>
  <si>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</si>
  <si>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</si>
  <si>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</si>
  <si>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</si>
  <si>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</si>
  <si>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</si>
  <si>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</si>
  <si>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</si>
  <si>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</si>
  <si>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</si>
  <si>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</si>
  <si>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</si>
  <si>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</si>
  <si>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</si>
  <si>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</si>
  <si>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</si>
  <si>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</si>
  <si>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</si>
  <si>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</si>
  <si>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</si>
  <si>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</si>
  <si>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</si>
  <si>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</si>
  <si>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</si>
  <si>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</si>
  <si>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</si>
  <si>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</si>
  <si>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</si>
  <si>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</si>
  <si>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</si>
  <si>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</si>
  <si>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</si>
  <si>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</si>
  <si>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</si>
  <si>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</si>
  <si>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</si>
  <si>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</si>
  <si>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</si>
  <si>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</si>
  <si>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</si>
  <si>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</si>
  <si>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</si>
  <si>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</si>
  <si>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</si>
  <si>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</si>
  <si>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</si>
  <si>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</si>
  <si>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</si>
  <si>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</si>
  <si>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</si>
  <si>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</si>
  <si>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</si>
  <si>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</si>
  <si>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</si>
  <si>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</si>
  <si>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</si>
  <si>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</si>
  <si>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</si>
  <si>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</si>
  <si>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</si>
  <si>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</si>
  <si>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</si>
  <si>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</si>
  <si>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</si>
  <si>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</si>
  <si>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</si>
  <si>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</si>
  <si>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</si>
  <si>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</si>
  <si>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</si>
  <si>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</si>
  <si>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</si>
  <si>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</si>
  <si>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</si>
  <si>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</si>
  <si>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</si>
  <si>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</si>
  <si>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</si>
  <si>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</si>
  <si>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</si>
  <si>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</si>
  <si>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</si>
  <si>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</si>
  <si>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</si>
  <si>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</si>
  <si>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</si>
  <si>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</si>
  <si>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</si>
  <si>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</si>
  <si>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</si>
  <si>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</si>
  <si>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</si>
  <si>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</si>
  <si>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</si>
  <si>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</si>
  <si>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</si>
  <si>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</si>
  <si>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</si>
  <si>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</si>
  <si>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</si>
  <si>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</si>
  <si>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</si>
  <si>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</si>
  <si>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</si>
  <si>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</si>
  <si>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</si>
  <si>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</si>
  <si>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</si>
  <si>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</si>
  <si>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</si>
  <si>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</si>
  <si>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</si>
  <si>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</si>
  <si>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</si>
  <si>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</si>
  <si>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</si>
  <si>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</si>
  <si>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</si>
  <si>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</si>
  <si>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</si>
  <si>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</si>
  <si>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</si>
  <si>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</si>
  <si>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</si>
  <si>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</si>
  <si>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</si>
  <si>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</si>
  <si>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</si>
  <si>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</si>
  <si>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</si>
  <si>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</si>
  <si>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</si>
  <si>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</si>
  <si>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</si>
  <si>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</si>
  <si>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</si>
  <si>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</si>
  <si>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</si>
  <si>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</si>
  <si>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</si>
  <si>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</si>
  <si>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</si>
  <si>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</si>
  <si>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</si>
  <si>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</si>
  <si>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</si>
  <si>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</si>
  <si>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</si>
  <si>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</si>
  <si>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</si>
  <si>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</si>
  <si>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</si>
  <si>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</si>
  <si>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</si>
  <si>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</si>
  <si>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</si>
  <si>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</si>
  <si>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</si>
  <si>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</si>
  <si>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</si>
  <si>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</si>
  <si>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</si>
  <si>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</si>
  <si>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</si>
  <si>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</si>
  <si>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</si>
  <si>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</si>
  <si>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</si>
  <si>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</si>
  <si>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</si>
  <si>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</si>
  <si>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</si>
  <si>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</si>
  <si>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</si>
  <si>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</si>
  <si>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</si>
  <si>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</si>
  <si>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</si>
  <si>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</si>
  <si>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</si>
  <si>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</si>
  <si>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</si>
  <si>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</si>
  <si>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</si>
  <si>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</si>
  <si>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</si>
  <si>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</si>
  <si>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</si>
  <si>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</si>
  <si>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</si>
  <si>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</si>
  <si>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</si>
  <si>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</si>
  <si>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</si>
  <si>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</si>
  <si>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</si>
  <si>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</si>
  <si>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</si>
  <si>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</si>
  <si>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</si>
  <si>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</si>
  <si>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</si>
  <si>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</si>
  <si>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</si>
  <si>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</si>
  <si>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</si>
  <si>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</si>
  <si>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</si>
  <si>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</si>
  <si>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</si>
  <si>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</si>
  <si>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</si>
  <si>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</si>
  <si>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</si>
  <si>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</si>
  <si>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</si>
  <si>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</si>
  <si>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</si>
  <si>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</si>
  <si>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</si>
  <si>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</si>
  <si>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</si>
  <si>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</si>
  <si>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</si>
  <si>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</si>
  <si>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</si>
  <si>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</si>
  <si>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</si>
  <si>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</si>
  <si>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</si>
  <si>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</si>
  <si>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</si>
  <si>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</si>
  <si>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</si>
  <si>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</si>
  <si>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</si>
  <si>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</si>
  <si>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</si>
  <si>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</si>
  <si>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</si>
  <si>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</si>
  <si>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</si>
  <si>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</si>
  <si>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</si>
  <si>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</si>
  <si>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</si>
  <si>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</si>
  <si>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</si>
  <si>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</si>
  <si>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</si>
  <si>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</si>
  <si>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</si>
  <si>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</si>
  <si>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</si>
  <si>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</si>
  <si>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</si>
  <si>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</si>
  <si>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</si>
  <si>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</si>
  <si>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</si>
  <si>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</si>
  <si>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</si>
  <si>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</si>
  <si>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</si>
  <si>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</si>
  <si>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</si>
  <si>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</si>
  <si>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</si>
  <si>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</si>
  <si>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</si>
  <si>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</si>
  <si>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</si>
  <si>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</si>
  <si>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</si>
  <si>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</si>
  <si>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</si>
  <si>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</si>
  <si>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</si>
  <si>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</si>
  <si>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</si>
  <si>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</si>
  <si>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</si>
  <si>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</si>
  <si>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</si>
  <si>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</si>
  <si>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</si>
  <si>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</si>
  <si>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</si>
  <si>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</si>
  <si>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</si>
  <si>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</si>
  <si>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</si>
  <si>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</si>
  <si>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</si>
  <si>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</si>
  <si>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</si>
  <si>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</si>
  <si>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</si>
  <si>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</si>
  <si>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</si>
  <si>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</si>
  <si>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</si>
  <si>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</si>
  <si>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</si>
  <si>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</si>
  <si>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</si>
  <si>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</si>
  <si>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</si>
  <si>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</si>
  <si>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</si>
  <si>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</si>
  <si>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</si>
  <si>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</si>
  <si>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</si>
  <si>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</si>
  <si>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</si>
  <si>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</si>
  <si>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</si>
  <si>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</si>
  <si>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</si>
  <si>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</si>
  <si>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</si>
  <si>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</si>
  <si>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</si>
  <si>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</si>
  <si>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</si>
  <si>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</si>
  <si>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</si>
  <si>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</si>
  <si>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</si>
  <si>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</si>
  <si>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</si>
  <si>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</si>
  <si>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</si>
  <si>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</si>
  <si>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</si>
  <si>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</si>
  <si>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</si>
  <si>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</si>
  <si>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</si>
  <si>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</si>
  <si>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</si>
  <si>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</si>
  <si>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</si>
  <si>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</si>
  <si>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</si>
  <si>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</si>
  <si>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</si>
  <si>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</si>
  <si>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</si>
  <si>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</si>
  <si>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</si>
  <si>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</si>
  <si>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</si>
  <si>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</si>
  <si>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</si>
  <si>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</si>
  <si>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</si>
  <si>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</si>
  <si>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</si>
  <si>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</si>
  <si>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</si>
  <si>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</si>
  <si>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</si>
  <si>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</si>
  <si>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</si>
  <si>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</si>
  <si>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</si>
  <si>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</si>
  <si>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</si>
  <si>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</si>
  <si>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</si>
  <si>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</si>
  <si>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</si>
  <si>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</si>
  <si>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</si>
  <si>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</si>
  <si>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</si>
  <si>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</si>
  <si>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</si>
  <si>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</si>
  <si>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</si>
  <si>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</si>
  <si>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</si>
  <si>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</si>
  <si>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</si>
  <si>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</si>
  <si>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</si>
  <si>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</si>
  <si>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</si>
  <si>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</si>
  <si>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</si>
  <si>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</si>
  <si>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</si>
  <si>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</si>
  <si>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</si>
  <si>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</si>
  <si>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</si>
  <si>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</si>
  <si>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</si>
  <si>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</si>
  <si>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</si>
  <si>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</si>
  <si>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</si>
  <si>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</si>
  <si>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</si>
  <si>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</si>
  <si>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</si>
  <si>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</si>
  <si>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</si>
  <si>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</si>
  <si>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</si>
  <si>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</si>
  <si>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</si>
  <si>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</si>
  <si>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</si>
  <si>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</si>
  <si>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</si>
  <si>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</si>
  <si>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</si>
  <si>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</si>
  <si>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</si>
  <si>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</si>
  <si>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</si>
  <si>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</si>
  <si>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</si>
  <si>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</si>
  <si>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</si>
  <si>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</si>
  <si>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</si>
  <si>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</si>
  <si>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</si>
  <si>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</si>
  <si>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</si>
  <si>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</si>
  <si>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</si>
  <si>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</si>
  <si>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</si>
  <si>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</si>
  <si>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</si>
  <si>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</si>
  <si>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</si>
  <si>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</si>
  <si>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</si>
  <si>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</si>
  <si>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</si>
  <si>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</si>
  <si>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</si>
  <si>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</si>
  <si>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</si>
  <si>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</si>
  <si>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</si>
  <si>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</si>
  <si>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</si>
  <si>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</si>
  <si>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</si>
  <si>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</si>
  <si>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</si>
  <si>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</si>
  <si>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</si>
  <si>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</si>
  <si>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</si>
  <si>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</si>
  <si>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</si>
  <si>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</si>
  <si>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</si>
  <si>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</si>
  <si>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</si>
  <si>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</si>
  <si>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</si>
  <si>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</si>
  <si>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</si>
  <si>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</si>
  <si>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</si>
  <si>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</si>
  <si>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</si>
  <si>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</si>
  <si>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</si>
  <si>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</si>
  <si>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</si>
  <si>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</si>
  <si>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</si>
  <si>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</si>
  <si>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</si>
  <si>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</si>
  <si>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</si>
  <si>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</si>
  <si>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</si>
  <si>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</si>
  <si>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</si>
  <si>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</si>
  <si>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</si>
  <si>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</si>
  <si>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</si>
  <si>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</si>
  <si>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</si>
  <si>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</si>
  <si>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</si>
  <si>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</si>
  <si>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</si>
  <si>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</si>
  <si>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</si>
  <si>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</si>
  <si>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</si>
  <si>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</si>
  <si>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</si>
  <si>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</si>
  <si>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</si>
  <si>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</si>
  <si>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</si>
  <si>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</si>
  <si>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</si>
  <si>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</si>
  <si>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</si>
  <si>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</si>
  <si>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</si>
  <si>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</si>
  <si>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</si>
  <si>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</si>
  <si>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</si>
  <si>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</si>
  <si>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</si>
  <si>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</si>
  <si>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</si>
  <si>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</si>
  <si>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</si>
  <si>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</si>
  <si>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</si>
  <si>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</si>
  <si>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</si>
  <si>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</si>
  <si>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</si>
  <si>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</si>
  <si>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</si>
  <si>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</si>
  <si>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</si>
  <si>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</si>
  <si>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</si>
  <si>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</si>
  <si>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</si>
  <si>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</si>
  <si>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</si>
  <si>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</si>
  <si>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</si>
  <si>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</si>
  <si>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</si>
  <si>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</si>
  <si>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</si>
  <si>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</si>
  <si>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</si>
  <si>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</si>
  <si>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</si>
  <si>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</si>
  <si>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</si>
  <si>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</si>
  <si>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</si>
  <si>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</si>
  <si>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</si>
  <si>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</si>
  <si>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</si>
  <si>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</si>
  <si>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</si>
  <si>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</si>
  <si>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</si>
  <si>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</si>
  <si>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</si>
  <si>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</si>
  <si>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</si>
  <si>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</si>
  <si>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</si>
  <si>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</si>
  <si>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</si>
  <si>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</si>
  <si>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</si>
  <si>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</si>
  <si>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</si>
  <si>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</si>
  <si>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</si>
  <si>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</si>
  <si>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</si>
  <si>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</si>
  <si>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</si>
  <si>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</si>
  <si>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</si>
  <si>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</si>
  <si>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</si>
  <si>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</si>
  <si>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</si>
  <si>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</si>
  <si>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</si>
  <si>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</si>
  <si>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</si>
  <si>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</si>
  <si>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</si>
  <si>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</si>
  <si>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</si>
  <si>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</si>
  <si>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</si>
  <si>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</si>
  <si>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</si>
  <si>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</si>
  <si>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</si>
  <si>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</si>
  <si>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</si>
  <si>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</si>
  <si>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</si>
  <si>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</si>
  <si>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</si>
  <si>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</si>
  <si>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</si>
  <si>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</si>
  <si>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</si>
  <si>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</si>
  <si>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</si>
  <si>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</si>
  <si>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</si>
  <si>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</si>
  <si>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</si>
  <si>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</si>
  <si>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</si>
  <si>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</si>
  <si>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</si>
  <si>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</si>
  <si>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</si>
  <si>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</si>
  <si>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</si>
  <si>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</si>
  <si>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</si>
  <si>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</si>
  <si>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</si>
  <si>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</si>
  <si>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</si>
  <si>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</si>
  <si>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</si>
  <si>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</si>
  <si>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</si>
  <si>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</si>
  <si>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</si>
  <si>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</si>
  <si>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</si>
  <si>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</si>
  <si>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</si>
  <si>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</si>
  <si>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</si>
  <si>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</si>
  <si>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</si>
  <si>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</si>
  <si>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</si>
  <si>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</si>
  <si>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</si>
  <si>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</si>
  <si>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</si>
  <si>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</si>
  <si>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</si>
  <si>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</si>
  <si>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</si>
  <si>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</si>
  <si>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</si>
  <si>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</si>
  <si>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</si>
  <si>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</si>
  <si>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</si>
  <si>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</si>
  <si>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</si>
  <si>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</si>
  <si>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</si>
  <si>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</si>
  <si>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</si>
  <si>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</si>
  <si>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</si>
  <si>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</si>
  <si>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</si>
  <si>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</si>
  <si>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</si>
  <si>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</si>
  <si>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</si>
  <si>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</si>
  <si>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</si>
  <si>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</si>
  <si>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</si>
  <si>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</si>
  <si>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</si>
  <si>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</si>
  <si>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</si>
  <si>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</si>
  <si>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</si>
  <si>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</si>
  <si>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</si>
  <si>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</si>
  <si>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</si>
  <si>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</si>
  <si>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</si>
  <si>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</si>
  <si>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</si>
  <si>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</si>
  <si>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</si>
  <si>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</si>
  <si>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</si>
  <si>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</si>
  <si>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</si>
  <si>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</si>
  <si>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</si>
  <si>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</si>
  <si>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</si>
  <si>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</si>
  <si>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</si>
  <si>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</si>
  <si>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</si>
  <si>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</si>
  <si>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</si>
  <si>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</si>
  <si>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</si>
  <si>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</si>
  <si>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</si>
  <si>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</si>
  <si>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</si>
  <si>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</si>
  <si>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</si>
  <si>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</si>
  <si>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</si>
  <si>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</si>
  <si>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</si>
  <si>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</si>
  <si>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</si>
  <si>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</si>
  <si>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</si>
  <si>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</si>
  <si>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</si>
  <si>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</si>
  <si>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</si>
  <si>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</si>
  <si>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</si>
  <si>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</si>
  <si>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</si>
  <si>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</si>
  <si>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</si>
  <si>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</si>
  <si>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</si>
  <si>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</si>
  <si>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</si>
  <si>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</si>
  <si>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</si>
  <si>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</si>
  <si>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</si>
  <si>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</si>
  <si>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</si>
  <si>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</si>
  <si>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</si>
  <si>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</si>
  <si>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</si>
  <si>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</si>
  <si>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</si>
  <si>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</si>
  <si>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</si>
  <si>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</si>
  <si>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</si>
  <si>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</si>
  <si>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</si>
  <si>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</si>
  <si>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</si>
  <si>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</si>
  <si>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</si>
  <si>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</si>
  <si>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</si>
  <si>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</si>
  <si>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</si>
  <si>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</si>
  <si>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</si>
  <si>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</si>
  <si>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</si>
  <si>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</si>
  <si>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</si>
  <si>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</si>
  <si>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</si>
  <si>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</si>
  <si>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</si>
  <si>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</si>
  <si>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</si>
  <si>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</si>
  <si>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</si>
  <si>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</si>
  <si>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</si>
  <si>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</si>
  <si>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</si>
  <si>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</si>
  <si>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</si>
  <si>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</si>
  <si>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</si>
  <si>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</si>
  <si>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</si>
  <si>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</si>
  <si>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</si>
  <si>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</si>
  <si>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</si>
  <si>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</si>
  <si>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</si>
  <si>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</si>
  <si>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</si>
  <si>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</si>
  <si>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</si>
  <si>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</si>
  <si>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</si>
  <si>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</si>
  <si>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</si>
  <si>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</si>
  <si>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</si>
  <si>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</si>
  <si>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</si>
  <si>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</si>
  <si>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</si>
  <si>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</si>
  <si>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</si>
  <si>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</si>
  <si>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</si>
  <si>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</si>
  <si>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</si>
  <si>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</si>
  <si>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</si>
  <si>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</si>
  <si>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</si>
  <si>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</si>
  <si>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</si>
  <si>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</si>
  <si>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</si>
  <si>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</si>
  <si>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</si>
  <si>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</si>
  <si>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</si>
  <si>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</si>
  <si>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</si>
  <si>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</si>
  <si>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</si>
  <si>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</si>
  <si>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</si>
  <si>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</si>
  <si>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</si>
  <si>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</si>
  <si>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</si>
  <si>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</si>
  <si>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</si>
  <si>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</si>
  <si>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</si>
  <si>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</si>
  <si>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</si>
  <si>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</si>
  <si>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</si>
  <si>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</si>
  <si>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</si>
  <si>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</si>
  <si>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</si>
  <si>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</si>
  <si>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</si>
  <si>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</si>
  <si>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</si>
  <si>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</si>
  <si>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</si>
  <si>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</si>
  <si>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</si>
  <si>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</si>
  <si>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</si>
  <si>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</si>
  <si>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</si>
  <si>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</si>
  <si>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</si>
  <si>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</si>
  <si>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</si>
  <si>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</si>
  <si>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</si>
  <si>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</si>
  <si>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</si>
  <si>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</si>
  <si>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</si>
  <si>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</si>
  <si>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</si>
  <si>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</si>
  <si>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</si>
  <si>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</si>
  <si>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</si>
  <si>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</si>
  <si>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</si>
  <si>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</si>
  <si>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</si>
  <si>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</si>
  <si>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</si>
  <si>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</si>
  <si>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</si>
  <si>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</si>
  <si>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</si>
  <si>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</si>
  <si>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</si>
  <si>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</si>
  <si>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</si>
  <si>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</si>
  <si>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</si>
  <si>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</si>
  <si>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</si>
  <si>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</si>
  <si>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</si>
  <si>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</si>
  <si>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</si>
  <si>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</si>
  <si>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</si>
  <si>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</si>
  <si>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</si>
  <si>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</si>
  <si>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</si>
  <si>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</si>
  <si>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</si>
  <si>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</si>
  <si>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</si>
  <si>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</si>
  <si>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</si>
  <si>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</si>
  <si>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</si>
  <si>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</si>
  <si>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</si>
  <si>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</si>
  <si>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</si>
  <si>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</si>
  <si>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</si>
  <si>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</si>
  <si>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</si>
  <si>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</si>
  <si>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</si>
  <si>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</si>
  <si>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</si>
  <si>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</si>
  <si>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</si>
  <si>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</si>
  <si>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</si>
  <si>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</si>
  <si>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</si>
  <si>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</si>
  <si>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</si>
  <si>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</si>
  <si>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</si>
  <si>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</si>
  <si>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</si>
  <si>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</si>
  <si>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</si>
  <si>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</si>
  <si>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</si>
  <si>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</si>
  <si>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</si>
  <si>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</si>
  <si>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</si>
  <si>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</si>
  <si>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</si>
  <si>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</si>
  <si>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</si>
  <si>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</si>
  <si>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</si>
  <si>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</si>
  <si>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</si>
  <si>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</si>
  <si>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</si>
  <si>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</si>
  <si>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</si>
  <si>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</si>
  <si>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</si>
  <si>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</si>
  <si>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</si>
  <si>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</si>
  <si>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</si>
  <si>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</si>
  <si>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</si>
  <si>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</si>
  <si>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</si>
  <si>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</si>
  <si>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</si>
  <si>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</si>
  <si>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</si>
  <si>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</si>
  <si>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</si>
  <si>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</si>
  <si>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</si>
  <si>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</si>
  <si>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</si>
  <si>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</si>
  <si>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</si>
  <si>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</si>
  <si>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</si>
  <si>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</si>
  <si>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</si>
  <si>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</si>
  <si>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</si>
  <si>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</si>
  <si>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</si>
  <si>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</si>
  <si>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</si>
  <si>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</si>
  <si>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</si>
  <si>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</si>
  <si>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</si>
  <si>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</si>
  <si>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</si>
  <si>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</si>
  <si>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</si>
  <si>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</si>
  <si>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</si>
  <si>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</si>
  <si>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</si>
  <si>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</si>
  <si>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</si>
  <si>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</si>
  <si>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</si>
  <si>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</si>
  <si>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</si>
  <si>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</si>
  <si>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</si>
  <si>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</si>
  <si>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</si>
  <si>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</si>
  <si>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</si>
  <si>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</si>
  <si>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</si>
  <si>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</si>
  <si>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</si>
  <si>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</si>
  <si>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</si>
  <si>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</si>
  <si>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</si>
  <si>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</si>
  <si>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</si>
  <si>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</si>
  <si>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</si>
  <si>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</si>
  <si>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</si>
  <si>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</si>
  <si>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</si>
  <si>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</si>
  <si>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</si>
  <si>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</si>
  <si>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</si>
  <si>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</si>
  <si>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</si>
  <si>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</si>
  <si>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</si>
  <si>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</si>
  <si>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</si>
  <si>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</si>
  <si>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</si>
  <si>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</si>
  <si>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</si>
  <si>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</si>
  <si>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</si>
  <si>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</si>
  <si>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</si>
  <si>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</si>
  <si>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</si>
  <si>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</si>
  <si>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</si>
  <si>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</si>
  <si>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</si>
  <si>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</si>
  <si>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</si>
  <si>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</si>
  <si>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</si>
  <si>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</si>
  <si>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</si>
  <si>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</si>
  <si>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</si>
  <si>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</si>
  <si>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</si>
  <si>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</si>
  <si>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</si>
  <si>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</si>
  <si>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</si>
  <si>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</si>
  <si>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</si>
  <si>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</si>
  <si>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</si>
  <si>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</si>
  <si>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</si>
  <si>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</si>
  <si>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</si>
  <si>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</si>
  <si>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</si>
  <si>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</si>
  <si>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</si>
  <si>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</si>
  <si>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</si>
  <si>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</si>
  <si>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</si>
  <si>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</si>
  <si>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</si>
  <si>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</si>
  <si>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</si>
  <si>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</si>
  <si>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</si>
  <si>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</si>
  <si>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</si>
  <si>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</si>
  <si>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</si>
  <si>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</si>
  <si>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</si>
  <si>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</si>
  <si>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</si>
  <si>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</si>
  <si>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</si>
  <si>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</si>
  <si>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</si>
  <si>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</si>
  <si>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</si>
  <si>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</si>
  <si>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</si>
  <si>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</si>
  <si>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</si>
  <si>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</si>
  <si>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</si>
  <si>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</si>
  <si>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</si>
  <si>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</si>
  <si>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</si>
  <si>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</si>
  <si>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</si>
  <si>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</si>
  <si>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</si>
  <si>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</si>
  <si>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</si>
  <si>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</si>
  <si>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</si>
  <si>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</si>
  <si>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</si>
  <si>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</si>
  <si>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</si>
  <si>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</si>
  <si>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</si>
  <si>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</si>
  <si>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</si>
  <si>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</si>
  <si>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</si>
  <si>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</si>
  <si>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</si>
  <si>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</si>
  <si>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</si>
  <si>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</si>
  <si>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</si>
  <si>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</si>
  <si>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</si>
  <si>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</si>
  <si>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</si>
  <si>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</si>
  <si>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</si>
  <si>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</si>
  <si>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</si>
  <si>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</si>
  <si>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</si>
  <si>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</si>
  <si>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</si>
  <si>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</si>
  <si>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</si>
  <si>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</si>
  <si>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</si>
  <si>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</si>
  <si>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</si>
  <si>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</si>
  <si>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</si>
  <si>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</si>
  <si>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</si>
  <si>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</si>
  <si>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</si>
  <si>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</si>
  <si>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</si>
  <si>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</si>
  <si>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</si>
  <si>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</si>
  <si>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</si>
  <si>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</si>
  <si>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</si>
  <si>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</si>
  <si>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</si>
  <si>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</si>
  <si>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</si>
  <si>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</si>
  <si>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</si>
  <si>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</si>
  <si>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</si>
  <si>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</si>
  <si>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</si>
  <si>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</si>
  <si>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</si>
  <si>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</si>
  <si>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</si>
  <si>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</si>
  <si>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</si>
  <si>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</si>
  <si>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</si>
  <si>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</si>
  <si>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</si>
  <si>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</si>
  <si>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</si>
  <si>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</si>
  <si>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</si>
  <si>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</si>
  <si>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</si>
  <si>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</si>
  <si>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</si>
  <si>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</si>
  <si>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</si>
  <si>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</si>
  <si>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</si>
  <si>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</si>
  <si>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</si>
  <si>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</si>
  <si>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</si>
  <si>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</si>
  <si>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</si>
  <si>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</si>
  <si>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</si>
  <si>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</si>
  <si>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</si>
  <si>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</si>
  <si>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</si>
  <si>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</si>
  <si>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</si>
  <si>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</si>
  <si>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</si>
  <si>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</si>
  <si>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</si>
  <si>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</si>
  <si>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</si>
  <si>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</si>
  <si>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</si>
  <si>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</si>
  <si>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</si>
  <si>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</si>
  <si>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</si>
  <si>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</si>
  <si>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</si>
  <si>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</si>
  <si>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</si>
  <si>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</si>
  <si>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</si>
  <si>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</si>
  <si>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</si>
  <si>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</si>
  <si>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</si>
  <si>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</si>
  <si>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</si>
  <si>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</si>
  <si>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</si>
  <si>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</si>
  <si>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</si>
  <si>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</si>
  <si>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</si>
  <si>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</si>
  <si>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</si>
  <si>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</si>
  <si>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</si>
  <si>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</si>
  <si>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</si>
  <si>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</si>
  <si>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</si>
  <si>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</si>
  <si>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</si>
  <si>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</si>
  <si>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</si>
  <si>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</si>
  <si>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</si>
  <si>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</si>
  <si>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</si>
  <si>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</si>
  <si>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</si>
  <si>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</si>
  <si>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</si>
  <si>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</si>
  <si>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</si>
  <si>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</si>
  <si>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</si>
  <si>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</si>
  <si>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</si>
  <si>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</si>
  <si>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</si>
  <si>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</si>
  <si>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</si>
  <si>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</si>
  <si>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</si>
  <si>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</si>
  <si>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</si>
  <si>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</si>
  <si>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</si>
  <si>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</si>
  <si>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</si>
  <si>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</si>
  <si>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</si>
  <si>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</si>
  <si>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</si>
  <si>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</si>
  <si>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</si>
  <si>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</si>
  <si>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</si>
  <si>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</si>
  <si>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</si>
  <si>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</si>
  <si>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</si>
  <si>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</si>
  <si>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</si>
  <si>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</si>
  <si>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</si>
  <si>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</si>
  <si>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</si>
  <si>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</si>
  <si>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</si>
  <si>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</si>
  <si>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</si>
  <si>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</si>
  <si>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</si>
  <si>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</si>
  <si>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</si>
  <si>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</si>
  <si>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</si>
  <si>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</si>
  <si>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</si>
  <si>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</si>
  <si>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</si>
  <si>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</si>
  <si>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</si>
  <si>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</si>
  <si>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</si>
  <si>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</si>
  <si>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</si>
  <si>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</si>
  <si>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</si>
  <si>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</si>
  <si>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</si>
  <si>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</si>
  <si>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</si>
  <si>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</si>
  <si>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</si>
  <si>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</si>
  <si>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</si>
  <si>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</si>
  <si>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</si>
  <si>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</si>
  <si>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</si>
  <si>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</si>
  <si>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</si>
  <si>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</si>
  <si>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</si>
  <si>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</si>
  <si>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</si>
  <si>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</si>
  <si>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</si>
  <si>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</si>
  <si>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</si>
  <si>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</si>
  <si>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</si>
  <si>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</si>
  <si>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</si>
  <si>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</si>
  <si>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</si>
  <si>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</si>
  <si>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</si>
  <si>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</si>
  <si>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</si>
  <si>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</si>
  <si>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</si>
  <si>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</si>
  <si>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</si>
  <si>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</si>
  <si>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</si>
  <si>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</si>
  <si>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</si>
  <si>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</si>
  <si>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</si>
  <si>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</si>
  <si>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</si>
  <si>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</si>
  <si>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</si>
  <si>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</si>
  <si>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</si>
  <si>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</si>
  <si>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</si>
  <si>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</si>
  <si>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</si>
  <si>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</si>
  <si>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</si>
  <si>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</si>
  <si>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</si>
  <si>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</si>
  <si>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</si>
  <si>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</si>
  <si>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</si>
  <si>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</si>
  <si>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</si>
  <si>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</si>
  <si>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</si>
  <si>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</si>
  <si>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</si>
  <si>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</si>
  <si>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</si>
  <si>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</si>
  <si>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</si>
  <si>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</si>
  <si>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</si>
  <si>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</si>
  <si>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</si>
  <si>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</si>
  <si>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</si>
  <si>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</si>
  <si>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</si>
  <si>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</si>
  <si>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</si>
  <si>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</si>
  <si>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</si>
  <si>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</si>
  <si>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</si>
  <si>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</si>
  <si>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</si>
  <si>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</si>
  <si>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</si>
  <si>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</si>
  <si>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</si>
  <si>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</si>
  <si>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</si>
  <si>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</si>
  <si>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</si>
  <si>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</si>
  <si>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</si>
  <si>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</si>
  <si>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</si>
  <si>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</si>
  <si>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</si>
  <si>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</si>
  <si>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</si>
  <si>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</si>
  <si>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</si>
  <si>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</si>
  <si>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</si>
  <si>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</si>
  <si>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</si>
  <si>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</si>
  <si>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</si>
  <si>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</si>
  <si>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</si>
  <si>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</si>
  <si>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</si>
  <si>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</si>
  <si>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</si>
  <si>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</si>
  <si>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</si>
  <si>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</si>
  <si>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</si>
  <si>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</si>
  <si>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</si>
  <si>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</si>
  <si>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</si>
  <si>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</si>
  <si>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</si>
  <si>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</si>
  <si>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</si>
  <si>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</si>
  <si>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</si>
  <si>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</si>
  <si>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</si>
  <si>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</si>
  <si>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</si>
  <si>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</si>
  <si>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</si>
  <si>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</si>
  <si>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</si>
  <si>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</si>
  <si>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</si>
  <si>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</si>
  <si>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</si>
  <si>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</si>
  <si>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</si>
  <si>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</si>
  <si>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</si>
  <si>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</si>
  <si>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</si>
  <si>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</si>
  <si>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</si>
  <si>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</si>
  <si>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</si>
  <si>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</si>
  <si>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</si>
  <si>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</si>
  <si>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</si>
  <si>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</si>
  <si>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</si>
  <si>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</si>
  <si>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</si>
  <si>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</si>
  <si>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</si>
  <si>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</si>
  <si>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</si>
  <si>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</si>
  <si>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</si>
  <si>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</si>
  <si>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</si>
  <si>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</si>
  <si>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</si>
  <si>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</si>
  <si>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</si>
  <si>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</si>
  <si>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</si>
  <si>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</si>
  <si>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</si>
  <si>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</si>
  <si>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</si>
  <si>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</si>
  <si>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</si>
  <si>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</si>
  <si>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</si>
  <si>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</si>
  <si>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</si>
  <si>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</si>
  <si>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</si>
  <si>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</si>
  <si>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</si>
  <si>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</si>
  <si>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</si>
  <si>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</si>
  <si>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</si>
  <si>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</si>
  <si>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</si>
  <si>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</si>
  <si>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</si>
  <si>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</si>
  <si>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</si>
  <si>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</si>
  <si>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</si>
  <si>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</si>
  <si>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</si>
  <si>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</si>
  <si>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</si>
  <si>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</si>
  <si>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</si>
  <si>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</si>
  <si>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</si>
  <si>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</si>
  <si>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</si>
  <si>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</si>
  <si>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</si>
  <si>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</si>
  <si>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</si>
  <si>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</si>
  <si>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</si>
  <si>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</si>
  <si>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</si>
  <si>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</si>
  <si>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</si>
  <si>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</si>
  <si>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</si>
  <si>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</si>
  <si>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</si>
  <si>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</si>
  <si>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</si>
  <si>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</si>
  <si>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</si>
  <si>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</si>
  <si>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</si>
  <si>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</si>
  <si>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</si>
  <si>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</si>
  <si>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</si>
  <si>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</si>
  <si>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</si>
  <si>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</si>
  <si>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</si>
  <si>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</si>
  <si>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</si>
  <si>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</si>
  <si>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</si>
  <si>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</si>
  <si>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</si>
  <si>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</si>
  <si>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</si>
  <si>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</si>
  <si>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</si>
  <si>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</si>
  <si>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</si>
  <si>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</si>
  <si>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</si>
  <si>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</si>
  <si>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</si>
  <si>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</si>
  <si>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</si>
  <si>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</si>
  <si>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</si>
  <si>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</si>
  <si>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</si>
  <si>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</si>
  <si>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</si>
  <si>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</si>
  <si>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</si>
  <si>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</si>
  <si>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</si>
  <si>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</si>
  <si>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</si>
  <si>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</si>
  <si>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</si>
  <si>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</si>
  <si>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</si>
  <si>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</si>
  <si>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</si>
  <si>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</si>
  <si>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</si>
  <si>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</si>
  <si>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</si>
  <si>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</si>
  <si>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</si>
  <si>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</si>
  <si>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</si>
  <si>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</si>
  <si>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</si>
  <si>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</si>
  <si>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</si>
  <si>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</si>
  <si>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</si>
  <si>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</si>
  <si>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</si>
  <si>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</si>
  <si>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</si>
  <si>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</si>
  <si>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</si>
  <si>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</si>
  <si>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</si>
  <si>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</si>
  <si>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</si>
  <si>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</si>
  <si>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</si>
  <si>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</si>
  <si>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</si>
  <si>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</si>
  <si>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</si>
  <si>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</si>
  <si>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</si>
  <si>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</si>
  <si>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</si>
  <si>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</si>
  <si>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</si>
  <si>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</si>
  <si>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</si>
  <si>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</si>
  <si>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</si>
  <si>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</si>
  <si>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</si>
  <si>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</si>
  <si>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</si>
  <si>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</si>
  <si>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</si>
  <si>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</si>
  <si>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</si>
  <si>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</si>
  <si>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</si>
  <si>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</si>
  <si>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</si>
  <si>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</si>
  <si>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</si>
  <si>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</si>
  <si>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</si>
  <si>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</si>
  <si>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</si>
  <si>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</si>
  <si>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</si>
  <si>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</si>
  <si>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</si>
  <si>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</si>
  <si>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</si>
  <si>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</si>
  <si>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</si>
  <si>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</si>
  <si>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</si>
  <si>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</si>
  <si>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</si>
  <si>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</si>
  <si>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</si>
  <si>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</si>
  <si>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</si>
  <si>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</si>
  <si>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</si>
  <si>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</si>
  <si>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</si>
  <si>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</si>
  <si>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</si>
  <si>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</si>
  <si>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</si>
  <si>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</si>
  <si>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</si>
  <si>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</si>
  <si>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</si>
  <si>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</si>
  <si>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</si>
  <si>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</si>
  <si>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</si>
  <si>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</si>
  <si>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</si>
  <si>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</si>
  <si>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</si>
  <si>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</si>
  <si>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</si>
  <si>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</si>
  <si>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</si>
  <si>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</si>
  <si>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</si>
  <si>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</si>
  <si>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</si>
  <si>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</si>
  <si>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</si>
  <si>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</si>
  <si>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</si>
  <si>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</si>
  <si>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</si>
  <si>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</si>
  <si>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</si>
  <si>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</si>
  <si>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</si>
  <si>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</si>
  <si>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</si>
  <si>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</si>
  <si>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</si>
  <si>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</si>
  <si>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</si>
  <si>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</si>
  <si>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</si>
  <si>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</si>
  <si>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</si>
  <si>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</si>
  <si>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</si>
  <si>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</si>
  <si>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</si>
  <si>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</si>
  <si>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</si>
  <si>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</si>
  <si>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</si>
  <si>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</si>
  <si>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</si>
  <si>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</si>
  <si>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</si>
  <si>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</si>
  <si>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</si>
  <si>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</si>
  <si>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</si>
  <si>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</si>
  <si>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</si>
  <si>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</si>
  <si>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</si>
  <si>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</si>
  <si>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</si>
  <si>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</si>
  <si>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</si>
  <si>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</si>
  <si>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</si>
  <si>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</si>
  <si>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</si>
  <si>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</si>
  <si>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</si>
  <si>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</si>
  <si>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</si>
  <si>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</si>
  <si>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</si>
  <si>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</si>
  <si>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</si>
  <si>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</si>
  <si>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</si>
  <si>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</si>
  <si>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</si>
  <si>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</si>
  <si>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</si>
  <si>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</si>
  <si>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</si>
  <si>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</si>
  <si>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</si>
  <si>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</si>
  <si>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</si>
  <si>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</si>
  <si>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</si>
  <si>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</si>
  <si>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</si>
  <si>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</si>
  <si>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</si>
  <si>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</si>
  <si>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</si>
  <si>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</si>
  <si>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</si>
  <si>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</si>
  <si>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</si>
  <si>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</si>
  <si>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</si>
  <si>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</si>
  <si>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</si>
  <si>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</si>
  <si>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</si>
  <si>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</si>
  <si>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</si>
  <si>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</si>
  <si>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</si>
  <si>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</si>
  <si>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</si>
  <si>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</si>
  <si>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</si>
  <si>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</si>
  <si>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</si>
  <si>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</si>
  <si>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</si>
  <si>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</si>
  <si>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</si>
  <si>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</si>
  <si>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</si>
  <si>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</si>
  <si>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</si>
  <si>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</si>
  <si>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</si>
  <si>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</si>
  <si>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</si>
  <si>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</si>
  <si>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</si>
  <si>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</si>
  <si>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</si>
  <si>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</si>
  <si>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</si>
  <si>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</si>
  <si>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</si>
  <si>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</si>
  <si>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</si>
  <si>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</si>
  <si>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</si>
  <si>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</si>
  <si>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</si>
  <si>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</si>
  <si>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</si>
  <si>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</si>
  <si>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</si>
  <si>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</si>
  <si>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</si>
  <si>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</si>
  <si>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</si>
  <si>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</si>
  <si>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</si>
  <si>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</si>
  <si>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</si>
  <si>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</si>
  <si>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</si>
  <si>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</si>
  <si>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</si>
  <si>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</si>
  <si>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</si>
  <si>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</si>
  <si>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</si>
  <si>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</si>
  <si>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</si>
  <si>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</si>
  <si>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</si>
  <si>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</si>
  <si>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</si>
  <si>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</si>
  <si>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</si>
  <si>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</si>
  <si>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</si>
  <si>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</si>
  <si>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</si>
  <si>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</si>
  <si>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</si>
  <si>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</si>
  <si>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</si>
  <si>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</si>
  <si>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</si>
  <si>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</si>
  <si>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</si>
  <si>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</si>
  <si>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</si>
  <si>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</si>
  <si>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</si>
  <si>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</si>
  <si>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</si>
  <si>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</si>
  <si>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</si>
  <si>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</si>
  <si>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</si>
  <si>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</si>
  <si>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</si>
  <si>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</si>
  <si>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</si>
  <si>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</si>
  <si>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</si>
  <si>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</si>
  <si>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</si>
  <si>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</si>
  <si>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</si>
  <si>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</si>
  <si>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</si>
  <si>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</si>
  <si>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</si>
  <si>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</si>
  <si>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</si>
  <si>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</si>
  <si>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</si>
  <si>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</si>
  <si>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</si>
  <si>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</si>
  <si>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</si>
  <si>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</si>
  <si>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</si>
  <si>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</si>
  <si>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</si>
  <si>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</si>
  <si>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</si>
  <si>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</si>
  <si>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</si>
  <si>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</si>
  <si>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</si>
  <si>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</si>
  <si>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</si>
  <si>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</si>
  <si>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</si>
  <si>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</si>
  <si>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</si>
  <si>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</si>
  <si>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</si>
  <si>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</si>
  <si>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</si>
  <si>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</si>
  <si>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</si>
  <si>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</si>
  <si>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</si>
  <si>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</si>
  <si>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</si>
  <si>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</si>
  <si>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</si>
  <si>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</si>
  <si>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</si>
  <si>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</si>
  <si>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</si>
  <si>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</si>
  <si>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</si>
  <si>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</si>
  <si>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</si>
  <si>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</si>
  <si>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</si>
  <si>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</si>
  <si>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</si>
  <si>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</si>
  <si>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</si>
  <si>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</si>
  <si>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</si>
  <si>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</si>
  <si>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</si>
  <si>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</si>
  <si>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</si>
  <si>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</si>
  <si>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</si>
  <si>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</si>
  <si>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</si>
  <si>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</si>
  <si>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</si>
  <si>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</si>
  <si>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</si>
  <si>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</si>
  <si>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</si>
  <si>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</si>
  <si>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</si>
  <si>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</si>
  <si>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</si>
  <si>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</si>
  <si>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</si>
  <si>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</si>
  <si>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</si>
  <si>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</si>
  <si>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</si>
  <si>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</si>
  <si>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</si>
  <si>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</si>
  <si>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</si>
  <si>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</si>
  <si>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</si>
  <si>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</si>
  <si>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</si>
  <si>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</si>
  <si>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</si>
  <si>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</si>
  <si>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</si>
  <si>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</si>
  <si>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</si>
  <si>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</si>
  <si>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</si>
  <si>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</si>
  <si>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</si>
  <si>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</si>
  <si>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</si>
  <si>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</si>
  <si>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</si>
  <si>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</si>
  <si>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</si>
  <si>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</si>
  <si>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</si>
  <si>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</si>
  <si>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</si>
  <si>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</si>
  <si>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</si>
  <si>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</si>
  <si>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</si>
  <si>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</si>
  <si>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</si>
  <si>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</si>
  <si>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</si>
  <si>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</si>
  <si>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</si>
  <si>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</si>
  <si>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</si>
  <si>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</si>
  <si>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</si>
  <si>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</si>
  <si>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</si>
  <si>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</si>
  <si>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</si>
  <si>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</si>
  <si>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</si>
  <si>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</si>
  <si>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</si>
  <si>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</si>
  <si>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</si>
  <si>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</si>
  <si>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</si>
  <si>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</si>
  <si>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</si>
  <si>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</si>
  <si>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</si>
  <si>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</si>
  <si>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</si>
  <si>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</si>
  <si>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</si>
  <si>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</si>
  <si>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</si>
  <si>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</si>
  <si>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</si>
  <si>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</si>
  <si>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</si>
  <si>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</si>
  <si>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</si>
  <si>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</si>
  <si>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</si>
  <si>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</si>
  <si>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</si>
  <si>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</si>
  <si>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</si>
  <si>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</si>
  <si>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</si>
  <si>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</si>
  <si>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</si>
  <si>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</si>
  <si>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</si>
  <si>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</si>
  <si>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</si>
  <si>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</si>
  <si>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</si>
  <si>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</si>
  <si>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</si>
  <si>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</si>
  <si>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</si>
  <si>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</si>
  <si>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</si>
  <si>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</si>
  <si>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</si>
  <si>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</si>
  <si>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</si>
  <si>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</si>
  <si>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</si>
  <si>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</si>
  <si>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</si>
  <si>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</si>
  <si>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</si>
  <si>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</si>
  <si>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</si>
  <si>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</si>
  <si>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</si>
  <si>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</si>
  <si>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</si>
  <si>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</si>
  <si>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</si>
  <si>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</si>
  <si>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</si>
  <si>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</si>
  <si>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</si>
  <si>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</si>
  <si>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</si>
  <si>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</si>
  <si>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</si>
  <si>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</si>
  <si>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</si>
  <si>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</si>
  <si>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</si>
  <si>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</si>
  <si>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</si>
  <si>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</si>
  <si>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</si>
  <si>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</si>
  <si>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</si>
  <si>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</si>
  <si>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</si>
  <si>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</si>
  <si>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</si>
  <si>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</si>
  <si>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</si>
  <si>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</si>
  <si>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</si>
  <si>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</si>
  <si>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</si>
  <si>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</si>
  <si>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</si>
  <si>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</si>
  <si>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</si>
  <si>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</si>
  <si>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</si>
  <si>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</si>
  <si>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</si>
  <si>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</si>
  <si>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</si>
  <si>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</si>
  <si>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</si>
  <si>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</si>
  <si>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</si>
  <si>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</si>
  <si>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</si>
  <si>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</si>
  <si>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</si>
  <si>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</si>
  <si>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</si>
  <si>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</si>
  <si>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</si>
  <si>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</si>
  <si>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</si>
  <si>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</si>
  <si>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</si>
  <si>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</si>
  <si>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</si>
  <si>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</si>
  <si>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</si>
  <si>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</si>
  <si>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</si>
  <si>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</si>
  <si>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</si>
  <si>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</si>
  <si>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</si>
  <si>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</si>
  <si>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</si>
  <si>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</si>
  <si>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</si>
  <si>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</si>
  <si>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</si>
  <si>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</si>
  <si>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</si>
  <si>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</si>
  <si>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</si>
  <si>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</si>
  <si>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</si>
  <si>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</si>
  <si>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</si>
  <si>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</si>
  <si>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</si>
  <si>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</si>
  <si>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</si>
  <si>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</si>
  <si>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</si>
  <si>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</si>
  <si>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</si>
  <si>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</si>
  <si>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</si>
  <si>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</si>
  <si>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</si>
  <si>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</si>
  <si>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</si>
  <si>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</si>
  <si>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</si>
  <si>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</si>
  <si>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</si>
  <si>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</si>
  <si>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</si>
  <si>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</si>
  <si>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</si>
  <si>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</si>
  <si>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</si>
  <si>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</si>
  <si>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</si>
  <si>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</si>
  <si>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</si>
  <si>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</si>
  <si>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</si>
  <si>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</si>
  <si>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</si>
  <si>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</si>
  <si>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</si>
  <si>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</si>
  <si>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</si>
  <si>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</si>
  <si>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</si>
  <si>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</si>
  <si>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</si>
  <si>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</si>
  <si>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</si>
  <si>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</si>
  <si>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</si>
  <si>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</si>
  <si>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</si>
  <si>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</si>
  <si>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</si>
  <si>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</si>
  <si>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</si>
  <si>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</si>
  <si>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</si>
  <si>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</si>
  <si>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</si>
  <si>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</si>
  <si>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</si>
  <si>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</si>
  <si>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</si>
  <si>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</si>
  <si>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</si>
  <si>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</si>
  <si>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</si>
  <si>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</si>
  <si>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</si>
  <si>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</si>
  <si>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</si>
  <si>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</si>
  <si>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</si>
  <si>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</si>
  <si>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</si>
  <si>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</si>
  <si>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</si>
  <si>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</si>
  <si>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</si>
  <si>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</si>
  <si>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</si>
  <si>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</si>
  <si>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</si>
  <si>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</si>
  <si>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</si>
  <si>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</si>
  <si>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</si>
  <si>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</si>
  <si>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</si>
  <si>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</si>
  <si>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</si>
  <si>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</si>
  <si>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</si>
  <si>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</si>
  <si>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</si>
  <si>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</si>
  <si>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</si>
  <si>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</si>
  <si>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</si>
  <si>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</si>
  <si>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</si>
  <si>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</si>
  <si>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</si>
  <si>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</si>
  <si>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</si>
  <si>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</si>
  <si>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</si>
  <si>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</si>
  <si>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</si>
  <si>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</si>
  <si>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</si>
  <si>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</si>
  <si>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</si>
  <si>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</si>
  <si>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</si>
  <si>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</si>
  <si>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</si>
  <si>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</si>
  <si>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</si>
  <si>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</si>
  <si>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</si>
  <si>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</si>
  <si>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</si>
  <si>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</si>
  <si>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</si>
  <si>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</si>
  <si>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</si>
  <si>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</si>
  <si>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</si>
  <si>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</si>
  <si>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</si>
  <si>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</si>
  <si>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</si>
  <si>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</si>
  <si>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</si>
  <si>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</si>
  <si>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</si>
  <si>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</si>
  <si>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</si>
  <si>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</si>
  <si>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</si>
  <si>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</si>
  <si>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</si>
  <si>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</si>
  <si>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</si>
  <si>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</si>
  <si>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</si>
  <si>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</si>
  <si>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</si>
  <si>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</si>
  <si>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</si>
  <si>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</si>
  <si>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</si>
  <si>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</si>
  <si>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</si>
  <si>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</si>
  <si>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</si>
  <si>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</si>
  <si>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</si>
  <si>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</si>
  <si>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</si>
  <si>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</si>
  <si>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</si>
  <si>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</si>
  <si>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</si>
  <si>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</si>
  <si>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</si>
  <si>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</si>
  <si>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</si>
  <si>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</si>
  <si>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</si>
  <si>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</si>
  <si>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</si>
  <si>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</si>
  <si>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</si>
  <si>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</si>
  <si>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</si>
  <si>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</si>
  <si>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</si>
  <si>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</si>
  <si>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</si>
  <si>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</si>
  <si>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</si>
  <si>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</si>
  <si>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</si>
  <si>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</si>
  <si>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</si>
  <si>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</si>
  <si>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</si>
  <si>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</si>
  <si>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</si>
  <si>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</si>
  <si>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</si>
  <si>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</si>
  <si>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</si>
  <si>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</si>
  <si>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</si>
  <si>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</si>
  <si>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</si>
  <si>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</si>
  <si>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</si>
  <si>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</si>
  <si>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</si>
  <si>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</si>
  <si>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</si>
  <si>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</si>
  <si>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</si>
  <si>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</si>
  <si>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</si>
  <si>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</si>
  <si>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</si>
  <si>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</si>
  <si>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</si>
  <si>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</si>
  <si>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</si>
  <si>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</si>
  <si>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</si>
  <si>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</si>
  <si>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</si>
  <si>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</si>
  <si>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</si>
  <si>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</si>
  <si>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</si>
  <si>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</si>
  <si>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</si>
  <si>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</si>
  <si>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</si>
  <si>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</si>
  <si>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</si>
  <si>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</si>
  <si>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</si>
  <si>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</si>
  <si>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</si>
  <si>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</si>
  <si>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</si>
  <si>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</si>
  <si>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</si>
  <si>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</si>
  <si>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</si>
  <si>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</si>
  <si>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</si>
  <si>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</si>
  <si>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</si>
  <si>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</si>
  <si>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</si>
  <si>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</si>
  <si>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</si>
  <si>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</si>
  <si>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</si>
  <si>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</si>
  <si>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</si>
  <si>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</si>
  <si>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</si>
  <si>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</si>
  <si>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</si>
  <si>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</si>
  <si>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</si>
  <si>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</si>
  <si>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</si>
  <si>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</si>
  <si>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</si>
  <si>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</si>
  <si>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</si>
  <si>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</si>
  <si>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</si>
  <si>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</si>
  <si>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</si>
  <si>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</si>
  <si>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</si>
  <si>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</si>
  <si>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</si>
  <si>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</si>
  <si>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</si>
  <si>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</si>
  <si>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</si>
  <si>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</si>
  <si>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</si>
  <si>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</si>
  <si>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</si>
  <si>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</si>
  <si>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</si>
  <si>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</si>
  <si>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</si>
  <si>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</si>
  <si>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</si>
  <si>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</si>
  <si>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</si>
  <si>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</si>
  <si>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</si>
  <si>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</si>
  <si>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</si>
  <si>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</si>
  <si>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</si>
  <si>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</si>
  <si>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</si>
  <si>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</si>
  <si>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</si>
  <si>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</si>
  <si>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</si>
  <si>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</si>
  <si>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</si>
  <si>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</si>
  <si>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</si>
  <si>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</si>
  <si>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</si>
  <si>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</si>
  <si>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</si>
  <si>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</si>
  <si>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</si>
  <si>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</si>
  <si>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</si>
  <si>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</si>
  <si>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</si>
  <si>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</si>
  <si>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</si>
  <si>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</si>
  <si>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</si>
  <si>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</si>
  <si>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</si>
  <si>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</si>
  <si>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</si>
  <si>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</si>
  <si>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</si>
  <si>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</si>
  <si>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</si>
  <si>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</si>
  <si>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</si>
  <si>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</si>
  <si>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</si>
  <si>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</si>
  <si>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</si>
  <si>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</si>
  <si>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</si>
  <si>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</si>
  <si>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</si>
  <si>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</si>
  <si>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</si>
  <si>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</si>
  <si>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</si>
  <si>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</si>
  <si>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</si>
  <si>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</si>
  <si>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</si>
  <si>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</si>
  <si>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</si>
  <si>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</si>
  <si>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</si>
  <si>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</si>
  <si>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</si>
  <si>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</si>
  <si>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</si>
  <si>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</si>
  <si>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</si>
  <si>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</si>
  <si>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</si>
  <si>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</si>
  <si>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</si>
  <si>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</si>
  <si>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</si>
  <si>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</si>
  <si>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</si>
  <si>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</si>
  <si>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</si>
  <si>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</si>
  <si>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</si>
  <si>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</si>
  <si>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</si>
  <si>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</si>
  <si>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</si>
  <si>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</si>
  <si>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</si>
  <si>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</si>
  <si>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</si>
  <si>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</si>
  <si>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</si>
  <si>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</si>
  <si>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</si>
  <si>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</si>
  <si>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</si>
  <si>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</si>
  <si>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</si>
  <si>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</si>
  <si>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</si>
  <si>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</si>
  <si>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</si>
  <si>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</si>
  <si>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</si>
  <si>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</si>
  <si>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</si>
  <si>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</si>
  <si>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</si>
  <si>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</si>
  <si>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</si>
  <si>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</si>
  <si>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</si>
  <si>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</si>
  <si>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</si>
  <si>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</si>
  <si>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</si>
  <si>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</si>
  <si>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</si>
  <si>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</si>
  <si>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</si>
  <si>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</si>
  <si>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</si>
  <si>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</si>
  <si>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</si>
  <si>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</si>
  <si>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</si>
  <si>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</si>
  <si>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</si>
  <si>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</si>
  <si>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</si>
  <si>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</si>
  <si>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</si>
  <si>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</si>
  <si>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</si>
  <si>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</si>
  <si>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</si>
  <si>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</si>
  <si>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</si>
  <si>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</si>
  <si>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</si>
  <si>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</si>
  <si>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</si>
  <si>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</si>
  <si>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</si>
  <si>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</si>
  <si>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</si>
  <si>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</si>
  <si>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</si>
  <si>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</si>
  <si>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</si>
  <si>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</si>
  <si>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</si>
  <si>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</si>
  <si>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</si>
  <si>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</si>
  <si>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</si>
  <si>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</si>
  <si>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</si>
  <si>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</si>
  <si>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</si>
  <si>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</si>
  <si>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</si>
  <si>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</si>
  <si>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</si>
  <si>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</si>
  <si>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</si>
  <si>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</si>
  <si>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</si>
  <si>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</si>
  <si>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</si>
  <si>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</si>
  <si>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</si>
  <si>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</si>
  <si>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</si>
  <si>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</si>
  <si>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</si>
  <si>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</si>
  <si>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</si>
  <si>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</si>
  <si>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</si>
  <si>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</si>
  <si>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</si>
  <si>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</si>
  <si>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</si>
  <si>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</si>
  <si>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</si>
  <si>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</si>
  <si>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</si>
  <si>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</si>
  <si>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</si>
  <si>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</si>
  <si>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</si>
  <si>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</si>
  <si>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</si>
  <si>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</si>
  <si>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</si>
  <si>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</si>
  <si>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</si>
  <si>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</si>
  <si>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</si>
  <si>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</si>
  <si>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</si>
  <si>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</si>
  <si>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</si>
  <si>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</si>
  <si>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</si>
  <si>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</si>
  <si>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</si>
  <si>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</si>
  <si>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</si>
  <si>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</si>
  <si>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</si>
  <si>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</si>
  <si>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</si>
  <si>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</si>
  <si>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</si>
  <si>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</si>
  <si>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</si>
  <si>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</si>
  <si>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</si>
  <si>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</si>
  <si>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</si>
  <si>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</si>
  <si>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</si>
  <si>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</si>
  <si>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</si>
  <si>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</si>
  <si>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</si>
  <si>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</si>
  <si>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</si>
  <si>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</si>
  <si>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</si>
  <si>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</si>
  <si>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</si>
  <si>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</si>
  <si>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</si>
  <si>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</si>
  <si>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</si>
  <si>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</si>
  <si>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</si>
  <si>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</si>
  <si>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</si>
  <si>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</si>
  <si>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</si>
  <si>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</si>
  <si>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</si>
  <si>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</si>
  <si>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</si>
  <si>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</si>
  <si>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</si>
  <si>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</si>
  <si>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</si>
  <si>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</si>
  <si>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</si>
  <si>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</si>
  <si>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</si>
  <si>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</si>
  <si>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</si>
  <si>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</si>
  <si>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</si>
  <si>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</si>
  <si>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</si>
  <si>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</si>
  <si>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</si>
  <si>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</si>
  <si>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</si>
  <si>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</si>
  <si>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</si>
  <si>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</si>
  <si>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</si>
  <si>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</si>
  <si>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</si>
  <si>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</si>
  <si>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</si>
  <si>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</si>
  <si>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</si>
  <si>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</si>
  <si>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</si>
  <si>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</si>
  <si>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</si>
  <si>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</si>
  <si>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</si>
  <si>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</si>
  <si>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</si>
  <si>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</si>
  <si>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</si>
  <si>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</si>
  <si>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</si>
  <si>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</si>
  <si>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</si>
  <si>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</si>
  <si>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</si>
  <si>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</si>
  <si>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</si>
  <si>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</si>
  <si>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</si>
  <si>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</si>
  <si>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</si>
  <si>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</si>
  <si>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</si>
  <si>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</si>
  <si>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</si>
  <si>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</si>
  <si>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</si>
  <si>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</si>
  <si>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</si>
  <si>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</si>
  <si>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</si>
  <si>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</si>
  <si>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</si>
  <si>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</si>
  <si>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</si>
  <si>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</si>
  <si>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</si>
  <si>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</si>
  <si>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</si>
  <si>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</si>
  <si>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</si>
  <si>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</si>
  <si>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</si>
  <si>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</si>
  <si>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</si>
  <si>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</si>
  <si>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</si>
  <si>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</si>
  <si>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</si>
  <si>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</si>
  <si>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</si>
  <si>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</si>
  <si>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</si>
  <si>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</si>
  <si>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</si>
  <si>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</si>
  <si>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</si>
  <si>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</si>
  <si>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</si>
  <si>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</si>
  <si>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</si>
  <si>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</si>
  <si>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</si>
  <si>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</si>
  <si>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</si>
  <si>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</si>
  <si>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</si>
  <si>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</si>
  <si>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</si>
  <si>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</si>
  <si>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</si>
  <si>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</si>
  <si>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</si>
  <si>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</si>
  <si>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</si>
  <si>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</si>
  <si>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</si>
  <si>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</si>
  <si>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</si>
  <si>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</si>
  <si>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</si>
  <si>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</si>
  <si>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</si>
  <si>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</si>
  <si>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</si>
  <si>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</si>
  <si>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</si>
  <si>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</si>
  <si>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</si>
  <si>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</si>
  <si>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</si>
  <si>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</si>
  <si>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</si>
  <si>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</si>
  <si>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</si>
  <si>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</si>
  <si>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</si>
  <si>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</si>
  <si>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</si>
  <si>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</si>
  <si>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</si>
  <si>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</si>
  <si>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</si>
  <si>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</si>
  <si>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</si>
  <si>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</si>
  <si>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</si>
  <si>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</si>
  <si>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</si>
  <si>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</si>
  <si>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</si>
  <si>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</si>
  <si>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</si>
  <si>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</si>
  <si>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</si>
  <si>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</si>
  <si>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</si>
  <si>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</si>
  <si>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</si>
  <si>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</si>
  <si>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</si>
  <si>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</si>
  <si>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</si>
  <si>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</si>
  <si>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</si>
  <si>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</si>
  <si>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</si>
  <si>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</si>
  <si>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</si>
  <si>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</si>
  <si>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</si>
  <si>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</si>
  <si>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</si>
  <si>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</si>
  <si>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</si>
  <si>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</si>
  <si>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</si>
  <si>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</si>
  <si>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</si>
  <si>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</si>
  <si>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</si>
  <si>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</si>
  <si>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</si>
  <si>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</si>
  <si>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</si>
  <si>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</si>
  <si>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</si>
  <si>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</si>
  <si>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</si>
  <si>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</si>
  <si>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</si>
  <si>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</si>
  <si>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</si>
  <si>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</si>
  <si>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</si>
  <si>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</si>
  <si>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</si>
  <si>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</si>
  <si>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</si>
  <si>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</si>
  <si>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</si>
  <si>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</si>
  <si>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</si>
  <si>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</si>
  <si>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</si>
  <si>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</si>
  <si>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</si>
  <si>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</si>
  <si>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</si>
  <si>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</si>
  <si>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</si>
  <si>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</si>
  <si>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</si>
  <si>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</si>
  <si>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</si>
  <si>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</si>
  <si>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</si>
  <si>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</si>
  <si>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</si>
  <si>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</si>
  <si>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</si>
  <si>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</si>
  <si>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</si>
  <si>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</si>
  <si>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</si>
  <si>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</si>
  <si>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</si>
  <si>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</si>
  <si>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</si>
  <si>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</si>
  <si>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</si>
  <si>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</si>
  <si>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</si>
  <si>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</si>
  <si>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</si>
  <si>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</si>
  <si>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</si>
  <si>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</si>
  <si>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</si>
  <si>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</si>
  <si>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</si>
  <si>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</si>
  <si>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</si>
  <si>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</si>
  <si>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</si>
  <si>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</si>
  <si>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</si>
  <si>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</si>
  <si>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</si>
  <si>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</si>
  <si>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</si>
  <si>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</si>
  <si>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</si>
  <si>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</si>
  <si>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</si>
  <si>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</si>
  <si>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</si>
  <si>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</si>
  <si>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</si>
  <si>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</si>
  <si>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</si>
  <si>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</si>
  <si>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</si>
  <si>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</si>
  <si>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</si>
  <si>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</si>
  <si>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</si>
  <si>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</si>
  <si>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</si>
  <si>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</si>
  <si>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</si>
  <si>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</si>
  <si>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</si>
  <si>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</si>
  <si>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</si>
  <si>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</si>
  <si>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</si>
  <si>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</si>
  <si>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</si>
  <si>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</si>
  <si>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</si>
  <si>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</si>
  <si>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</si>
  <si>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</si>
  <si>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</si>
  <si>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</si>
  <si>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</si>
  <si>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</si>
  <si>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</si>
  <si>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</si>
  <si>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</si>
  <si>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</si>
  <si>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</si>
  <si>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</si>
  <si>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</si>
  <si>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</si>
  <si>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</si>
  <si>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</si>
  <si>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</si>
  <si>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</si>
  <si>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</si>
  <si>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</si>
  <si>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</si>
  <si>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</si>
  <si>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</si>
  <si>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</si>
  <si>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</si>
  <si>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</si>
  <si>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</si>
  <si>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</si>
  <si>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</si>
  <si>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</si>
  <si>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</si>
  <si>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</si>
  <si>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</si>
  <si>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</si>
  <si>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</si>
  <si>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</si>
  <si>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</si>
  <si>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</si>
  <si>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</si>
  <si>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</si>
  <si>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</si>
  <si>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</si>
  <si>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</si>
  <si>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</si>
  <si>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</si>
  <si>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</si>
  <si>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</si>
  <si>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</si>
  <si>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</si>
  <si>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</si>
  <si>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</si>
  <si>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</si>
  <si>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</si>
  <si>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</si>
  <si>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</si>
  <si>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</si>
  <si>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</si>
  <si>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</si>
  <si>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</si>
  <si>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</si>
  <si>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</si>
  <si>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</si>
  <si>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</si>
  <si>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</si>
  <si>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</si>
  <si>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</si>
  <si>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</si>
  <si>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</si>
  <si>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</si>
  <si>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</si>
  <si>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</si>
  <si>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</si>
  <si>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</si>
  <si>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</si>
  <si>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</si>
  <si>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</si>
  <si>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</si>
  <si>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</si>
  <si>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</si>
  <si>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</si>
  <si>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</si>
  <si>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</si>
  <si>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</si>
  <si>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</si>
  <si>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</si>
  <si>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</si>
  <si>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</si>
  <si>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</si>
  <si>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</si>
  <si>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</si>
  <si>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</si>
  <si>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</si>
  <si>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</si>
  <si>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</si>
  <si>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</si>
  <si>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</si>
  <si>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</si>
  <si>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</si>
  <si>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</si>
  <si>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</si>
  <si>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</si>
  <si>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</si>
  <si>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</si>
  <si>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</si>
  <si>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</si>
  <si>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</si>
  <si>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</si>
  <si>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</si>
  <si>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</si>
  <si>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</si>
  <si>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</si>
  <si>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</si>
  <si>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</si>
  <si>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</si>
  <si>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</si>
  <si>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</si>
  <si>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</si>
  <si>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</si>
  <si>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</si>
  <si>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</si>
  <si>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</si>
  <si>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</si>
  <si>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</si>
  <si>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</si>
  <si>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</si>
  <si>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</si>
  <si>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</si>
  <si>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</si>
  <si>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</si>
  <si>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</si>
  <si>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</si>
  <si>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</si>
  <si>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</si>
  <si>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</si>
  <si>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</si>
  <si>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</si>
  <si>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</si>
  <si>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</si>
  <si>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</si>
  <si>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</si>
  <si>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</si>
  <si>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</si>
  <si>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</si>
  <si>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</si>
  <si>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</si>
  <si>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</si>
  <si>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</si>
  <si>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</si>
  <si>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</si>
  <si>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</si>
  <si>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</si>
  <si>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</si>
  <si>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</si>
  <si>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</si>
  <si>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</si>
  <si>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</si>
  <si>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</si>
  <si>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</si>
  <si>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</si>
  <si>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</si>
  <si>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</si>
  <si>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</si>
  <si>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</si>
  <si>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</si>
  <si>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</si>
  <si>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</si>
  <si>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</si>
  <si>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</si>
  <si>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</si>
  <si>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</si>
  <si>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</si>
  <si>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</si>
  <si>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</si>
  <si>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</si>
  <si>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</si>
  <si>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</si>
  <si>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</si>
  <si>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</si>
  <si>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</si>
  <si>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</si>
  <si>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</si>
  <si>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</si>
  <si>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</si>
  <si>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</si>
  <si>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</si>
  <si>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</si>
  <si>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</si>
  <si>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</si>
  <si>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</si>
  <si>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</si>
  <si>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</si>
  <si>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</si>
  <si>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</si>
  <si>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</si>
  <si>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</si>
  <si>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</si>
  <si>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</si>
  <si>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</si>
  <si>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</si>
  <si>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</si>
  <si>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</si>
  <si>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</si>
  <si>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</si>
  <si>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</si>
  <si>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</si>
  <si>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</si>
  <si>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</si>
  <si>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</si>
  <si>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</si>
  <si>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</si>
  <si>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</si>
  <si>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</si>
  <si>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</si>
  <si>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</si>
  <si>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</si>
  <si>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</si>
  <si>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</si>
  <si>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</si>
  <si>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</si>
  <si>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</si>
  <si>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</si>
  <si>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</si>
  <si>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</si>
  <si>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</si>
  <si>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</si>
  <si>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</si>
  <si>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</si>
  <si>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</si>
  <si>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</si>
  <si>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</si>
  <si>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</si>
  <si>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</si>
  <si>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</si>
  <si>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</si>
  <si>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</si>
  <si>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</si>
  <si>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</si>
  <si>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</si>
  <si>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</si>
  <si>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</si>
  <si>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</si>
  <si>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</si>
  <si>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</si>
  <si>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</si>
  <si>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</si>
  <si>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</si>
  <si>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</si>
  <si>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</si>
  <si>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</si>
  <si>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</si>
  <si>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</si>
  <si>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</si>
  <si>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</si>
  <si>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</si>
  <si>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</si>
  <si>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</si>
  <si>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</si>
  <si>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</si>
  <si>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</si>
  <si>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</si>
  <si>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</si>
  <si>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</si>
  <si>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</si>
  <si>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</si>
  <si>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</si>
  <si>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</si>
  <si>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</si>
  <si>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</si>
  <si>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</si>
  <si>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</si>
  <si>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</si>
  <si>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</si>
  <si>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</si>
  <si>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</si>
  <si>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</si>
  <si>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</si>
  <si>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</si>
  <si>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</si>
  <si>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</si>
  <si>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</si>
  <si>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</si>
  <si>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</si>
  <si>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</si>
  <si>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</si>
  <si>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</si>
  <si>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</si>
  <si>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</si>
  <si>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</si>
  <si>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</si>
  <si>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</si>
  <si>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</si>
  <si>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</si>
  <si>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</si>
  <si>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</si>
  <si>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</si>
  <si>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</si>
  <si>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</si>
  <si>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</si>
  <si>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</si>
  <si>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</si>
  <si>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</si>
  <si>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</si>
  <si>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</si>
  <si>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</si>
  <si>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</si>
  <si>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</si>
  <si>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</si>
  <si>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</si>
  <si>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</si>
  <si>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</si>
  <si>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</si>
  <si>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</si>
  <si>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</si>
  <si>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</si>
  <si>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</si>
  <si>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</si>
  <si>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</si>
  <si>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</si>
  <si>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</si>
  <si>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</si>
  <si>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</si>
  <si>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</si>
  <si>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</si>
  <si>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</si>
  <si>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</si>
  <si>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</si>
  <si>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</si>
  <si>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</si>
  <si>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</si>
  <si>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</si>
  <si>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</si>
  <si>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</si>
  <si>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</si>
  <si>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</si>
  <si>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</si>
  <si>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</si>
  <si>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</si>
  <si>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</si>
  <si>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</si>
  <si>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</si>
  <si>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</si>
  <si>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</si>
  <si>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</si>
  <si>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</si>
  <si>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</si>
  <si>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</si>
  <si>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</si>
  <si>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</si>
  <si>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</si>
  <si>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</si>
  <si>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</si>
  <si>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</si>
  <si>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</si>
  <si>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</si>
  <si>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</si>
  <si>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</si>
  <si>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</si>
  <si>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</si>
  <si>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</si>
  <si>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</si>
  <si>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</si>
  <si>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</si>
  <si>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</si>
  <si>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</si>
  <si>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</si>
  <si>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</si>
  <si>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</si>
  <si>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</si>
  <si>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</si>
  <si>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</si>
  <si>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</si>
  <si>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</si>
  <si>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</si>
  <si>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</si>
  <si>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</si>
  <si>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</si>
  <si>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</si>
  <si>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</si>
  <si>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</si>
  <si>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</si>
  <si>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</si>
  <si>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</si>
  <si>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</si>
  <si>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</si>
  <si>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</si>
  <si>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</si>
  <si>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</si>
  <si>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</si>
  <si>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</si>
  <si>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</si>
  <si>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</si>
  <si>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</si>
  <si>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</si>
  <si>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</si>
  <si>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</si>
  <si>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</si>
  <si>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</si>
  <si>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</si>
  <si>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</si>
  <si>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</si>
  <si>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</si>
  <si>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</si>
  <si>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</si>
  <si>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</si>
  <si>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</si>
  <si>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</si>
  <si>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</si>
  <si>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</si>
  <si>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</si>
  <si>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</si>
  <si>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</si>
  <si>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</si>
  <si>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</si>
  <si>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</si>
  <si>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</si>
  <si>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</si>
  <si>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</si>
  <si>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</si>
  <si>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</si>
  <si>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</si>
  <si>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</si>
  <si>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</si>
  <si>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</si>
  <si>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</si>
  <si>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</si>
  <si>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</si>
  <si>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</si>
  <si>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</si>
  <si>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</si>
  <si>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</si>
  <si>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</si>
  <si>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</si>
  <si>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</si>
  <si>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</si>
  <si>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</si>
  <si>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</si>
  <si>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</si>
  <si>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</si>
  <si>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</si>
  <si>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</si>
  <si>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</si>
  <si>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</si>
  <si>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</si>
  <si>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</si>
  <si>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</si>
  <si>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</si>
  <si>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</si>
  <si>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</si>
  <si>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</si>
  <si>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</si>
  <si>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</si>
  <si>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</si>
  <si>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</si>
  <si>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</si>
  <si>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</si>
  <si>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</si>
  <si>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</si>
  <si>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</si>
  <si>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</si>
  <si>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</si>
  <si>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</si>
  <si>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</si>
  <si>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</si>
  <si>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</si>
  <si>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</si>
  <si>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</si>
  <si>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</si>
  <si>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</si>
  <si>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</si>
  <si>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</si>
  <si>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</si>
  <si>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</si>
  <si>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</si>
  <si>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</si>
  <si>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</si>
  <si>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</si>
  <si>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</si>
  <si>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</si>
  <si>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</si>
  <si>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</si>
  <si>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</si>
  <si>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</si>
  <si>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</si>
  <si>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</si>
  <si>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</si>
  <si>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</si>
  <si>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</si>
  <si>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</si>
  <si>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</si>
  <si>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</si>
  <si>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</si>
  <si>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</si>
  <si>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</si>
  <si>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</si>
  <si>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</si>
  <si>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</si>
  <si>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</si>
  <si>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</si>
  <si>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</si>
  <si>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</si>
  <si>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</si>
  <si>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</si>
  <si>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</si>
  <si>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</si>
  <si>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</si>
  <si>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</si>
  <si>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</si>
  <si>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</si>
  <si>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</si>
  <si>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</si>
  <si>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</si>
  <si>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</si>
  <si>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</si>
  <si>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</si>
  <si>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</si>
  <si>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</si>
  <si>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</si>
  <si>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</si>
  <si>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</si>
  <si>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</si>
  <si>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</si>
  <si>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</si>
  <si>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</si>
  <si>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</si>
  <si>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</si>
  <si>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</si>
  <si>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</si>
  <si>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</si>
  <si>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</si>
  <si>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</si>
  <si>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</si>
  <si>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</si>
  <si>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</si>
  <si>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</si>
  <si>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</si>
  <si>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</si>
  <si>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</si>
  <si>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</si>
  <si>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</si>
  <si>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</si>
  <si>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</si>
  <si>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</si>
  <si>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</si>
  <si>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</si>
  <si>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</si>
  <si>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</si>
  <si>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</si>
  <si>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</si>
  <si>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</si>
  <si>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</si>
  <si>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</si>
  <si>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</si>
  <si>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</si>
  <si>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</si>
  <si>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</si>
  <si>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</si>
  <si>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</si>
  <si>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</si>
  <si>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</si>
  <si>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</si>
  <si>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</si>
  <si>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</si>
  <si>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</si>
  <si>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</si>
  <si>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</si>
  <si>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</si>
  <si>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</si>
  <si>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</si>
  <si>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</si>
  <si>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</si>
  <si>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</si>
  <si>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</si>
  <si>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</si>
  <si>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</si>
  <si>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</si>
  <si>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</si>
  <si>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</si>
  <si>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</si>
  <si>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</si>
  <si>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</si>
  <si>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</si>
  <si>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</si>
  <si>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</si>
  <si>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</si>
  <si>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</si>
  <si>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</si>
  <si>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</si>
  <si>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</si>
  <si>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</si>
  <si>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</si>
  <si>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</si>
  <si>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</si>
  <si>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</si>
  <si>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</si>
  <si>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</si>
  <si>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</si>
  <si>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</si>
  <si>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</si>
  <si>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</si>
  <si>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</si>
  <si>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</si>
  <si>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</si>
  <si>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</si>
  <si>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</si>
  <si>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</si>
  <si>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</si>
  <si>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</si>
  <si>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</si>
  <si>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</si>
  <si>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</si>
  <si>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</si>
  <si>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</si>
  <si>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</si>
  <si>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</si>
  <si>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</si>
  <si>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</si>
  <si>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</si>
  <si>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</si>
  <si>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</si>
  <si>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</si>
  <si>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</si>
  <si>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</si>
  <si>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</si>
  <si>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</si>
  <si>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</si>
  <si>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</si>
  <si>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</si>
  <si>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</si>
  <si>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</si>
  <si>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</si>
  <si>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</si>
  <si>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</si>
  <si>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</si>
  <si>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</si>
  <si>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</si>
  <si>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</si>
  <si>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</si>
  <si>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</si>
  <si>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</si>
  <si>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</si>
  <si>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</si>
  <si>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</si>
  <si>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</si>
  <si>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</si>
  <si>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</si>
  <si>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</si>
  <si>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</si>
  <si>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</si>
  <si>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</si>
  <si>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</si>
  <si>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</si>
  <si>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</si>
  <si>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</si>
  <si>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</si>
  <si>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</si>
  <si>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</si>
  <si>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</si>
  <si>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</si>
  <si>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</si>
  <si>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</si>
  <si>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</si>
  <si>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</si>
  <si>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</si>
  <si>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</si>
  <si>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</si>
  <si>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</si>
  <si>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</si>
  <si>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</si>
  <si>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</si>
  <si>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</si>
  <si>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</si>
  <si>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</si>
  <si>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</si>
  <si>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</si>
  <si>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</si>
  <si>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</si>
  <si>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</si>
  <si>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</si>
  <si>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</si>
  <si>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</si>
  <si>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</si>
  <si>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</si>
  <si>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</si>
  <si>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</si>
  <si>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</si>
  <si>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</si>
  <si>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</si>
  <si>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</si>
  <si>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</si>
  <si>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</si>
  <si>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</si>
  <si>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</si>
  <si>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</si>
  <si>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</si>
  <si>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</si>
  <si>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</si>
  <si>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</si>
  <si>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</si>
  <si>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</si>
  <si>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</si>
  <si>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</si>
  <si>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</si>
  <si>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</si>
  <si>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</si>
  <si>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</si>
  <si>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</si>
  <si>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</si>
  <si>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</si>
  <si>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</si>
  <si>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</si>
  <si>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</si>
  <si>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</si>
  <si>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</si>
  <si>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</si>
  <si>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</si>
  <si>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</si>
  <si>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</si>
  <si>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</si>
  <si>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</si>
  <si>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</si>
  <si>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</si>
  <si>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</si>
  <si>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</si>
  <si>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</si>
  <si>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</si>
  <si>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</si>
  <si>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</si>
  <si>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</si>
  <si>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</si>
  <si>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</si>
  <si>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</si>
  <si>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</si>
  <si>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</si>
  <si>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</si>
  <si>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</si>
  <si>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</si>
  <si>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</si>
  <si>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</si>
  <si>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</si>
  <si>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</si>
  <si>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</si>
  <si>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</si>
  <si>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</si>
  <si>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</si>
  <si>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</si>
  <si>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</si>
  <si>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</si>
  <si>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</si>
  <si>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</si>
  <si>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</si>
  <si>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</si>
  <si>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</si>
  <si>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</si>
  <si>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</si>
  <si>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</si>
  <si>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</si>
  <si>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</si>
  <si>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</si>
  <si>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</si>
  <si>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</si>
  <si>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</si>
  <si>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</si>
  <si>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</si>
  <si>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</si>
  <si>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</si>
  <si>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</si>
  <si>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</si>
  <si>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</si>
  <si>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</si>
  <si>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</si>
  <si>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</si>
  <si>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</si>
  <si>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</si>
  <si>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</si>
  <si>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</si>
  <si>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</si>
  <si>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</si>
  <si>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</si>
  <si>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</si>
  <si>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</si>
  <si>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</si>
  <si>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</si>
  <si>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</si>
  <si>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</si>
  <si>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</si>
  <si>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</si>
  <si>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</si>
  <si>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</si>
  <si>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</si>
  <si>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</si>
  <si>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</si>
  <si>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</si>
  <si>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</si>
  <si>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</si>
  <si>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</si>
  <si>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</si>
  <si>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</si>
  <si>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</si>
  <si>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</si>
  <si>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</si>
  <si>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</si>
  <si>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</si>
  <si>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</si>
  <si>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</si>
  <si>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</si>
  <si>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</si>
  <si>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</si>
  <si>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</si>
  <si>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</si>
  <si>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</si>
  <si>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</si>
  <si>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</si>
  <si>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</si>
  <si>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</si>
  <si>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</si>
  <si>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</si>
  <si>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</si>
  <si>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</si>
  <si>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</si>
  <si>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</si>
  <si>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</si>
  <si>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</si>
  <si>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</si>
  <si>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</si>
  <si>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</si>
  <si>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</si>
  <si>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</si>
  <si>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</si>
  <si>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</si>
  <si>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</si>
  <si>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</si>
  <si>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</si>
  <si>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</si>
  <si>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</si>
  <si>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</si>
  <si>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</si>
  <si>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</si>
  <si>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</si>
  <si>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</si>
  <si>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</si>
  <si>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</si>
  <si>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</si>
  <si>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</si>
  <si>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</si>
  <si>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</si>
  <si>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</si>
  <si>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</si>
  <si>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</si>
  <si>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</si>
  <si>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</si>
  <si>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</si>
  <si>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</si>
  <si>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</si>
  <si>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</si>
  <si>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</si>
  <si>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</si>
  <si>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</si>
  <si>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</si>
  <si>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</si>
  <si>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</si>
  <si>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</si>
  <si>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</si>
  <si>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</si>
  <si>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</si>
  <si>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</si>
  <si>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</si>
  <si>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</si>
  <si>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</si>
  <si>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</si>
  <si>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</si>
  <si>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</si>
  <si>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</si>
  <si>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</si>
  <si>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</si>
  <si>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</si>
  <si>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</si>
  <si>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</si>
  <si>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</si>
  <si>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</si>
  <si>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</si>
  <si>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</si>
  <si>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</si>
  <si>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</si>
  <si>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</si>
  <si>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</si>
  <si>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</si>
  <si>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</si>
  <si>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</si>
  <si>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</si>
  <si>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</si>
  <si>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</si>
  <si>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</si>
  <si>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</si>
  <si>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</si>
  <si>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</si>
  <si>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</si>
  <si>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</si>
  <si>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</si>
  <si>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</si>
  <si>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</si>
  <si>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</si>
  <si>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</si>
  <si>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</si>
  <si>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</si>
  <si>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</si>
  <si>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</si>
  <si>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</si>
  <si>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</si>
  <si>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</si>
  <si>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</si>
  <si>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</si>
  <si>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</si>
  <si>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</si>
  <si>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</si>
  <si>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</si>
  <si>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</si>
  <si>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</si>
  <si>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</si>
  <si>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</si>
  <si>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</si>
  <si>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</si>
  <si>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</si>
  <si>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</si>
  <si>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</si>
  <si>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</si>
  <si>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</si>
  <si>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</si>
  <si>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</si>
  <si>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</si>
  <si>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</si>
  <si>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</si>
  <si>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</si>
  <si>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</si>
  <si>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</si>
  <si>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</si>
  <si>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</si>
  <si>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</si>
  <si>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</si>
  <si>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</si>
  <si>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</si>
  <si>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</si>
  <si>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</si>
  <si>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</si>
  <si>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</si>
  <si>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</si>
  <si>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</si>
  <si>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</si>
  <si>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</si>
  <si>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</si>
  <si>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</si>
  <si>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</si>
  <si>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</si>
  <si>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</si>
  <si>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</si>
  <si>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</si>
  <si>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</si>
  <si>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</si>
  <si>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</si>
  <si>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</si>
  <si>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</si>
  <si>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</si>
  <si>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</si>
  <si>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</si>
  <si>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</si>
  <si>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</si>
  <si>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</si>
  <si>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</si>
  <si>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</si>
  <si>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</si>
  <si>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</si>
  <si>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</si>
  <si>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</si>
  <si>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</si>
  <si>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</si>
  <si>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</si>
  <si>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</si>
  <si>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</si>
  <si>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</si>
  <si>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</si>
  <si>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</si>
  <si>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</si>
  <si>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</si>
  <si>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</si>
  <si>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</si>
  <si>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</si>
  <si>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</si>
  <si>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</si>
  <si>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</si>
  <si>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</si>
  <si>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</si>
  <si>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</si>
  <si>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</si>
  <si>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</si>
  <si>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</si>
  <si>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</si>
  <si>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</si>
  <si>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</si>
  <si>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</si>
  <si>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</si>
  <si>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</si>
  <si>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</si>
  <si>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</si>
  <si>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</si>
  <si>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</si>
  <si>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</si>
  <si>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</si>
  <si>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</si>
  <si>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</si>
  <si>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</si>
  <si>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</si>
  <si>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</si>
  <si>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</si>
  <si>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</si>
  <si>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</si>
  <si>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</si>
  <si>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</si>
  <si>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</si>
  <si>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</si>
  <si>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</si>
  <si>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</si>
  <si>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</si>
  <si>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</si>
  <si>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</si>
  <si>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</si>
  <si>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</si>
  <si>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</si>
  <si>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</si>
  <si>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</si>
  <si>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</si>
  <si>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</si>
  <si>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</si>
  <si>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</si>
  <si>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</si>
  <si>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</si>
  <si>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</si>
  <si>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</si>
  <si>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</si>
  <si>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</si>
  <si>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</si>
  <si>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</si>
  <si>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</si>
  <si>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</si>
  <si>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</si>
  <si>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</si>
  <si>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</si>
  <si>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</si>
  <si>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</si>
  <si>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</si>
  <si>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</si>
  <si>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</si>
  <si>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</si>
  <si>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</si>
  <si>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</si>
  <si>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</si>
  <si>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</si>
  <si>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</si>
  <si>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</si>
  <si>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</si>
  <si>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</si>
  <si>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</si>
  <si>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</si>
  <si>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</si>
  <si>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</si>
  <si>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</si>
  <si>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</si>
  <si>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</si>
  <si>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</si>
  <si>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</si>
  <si>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</si>
  <si>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</si>
  <si>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</si>
  <si>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</si>
  <si>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</si>
  <si>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</si>
  <si>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</si>
  <si>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</si>
  <si>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</si>
  <si>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</si>
  <si>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</si>
  <si>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</si>
  <si>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</si>
  <si>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</si>
  <si>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</si>
  <si>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</si>
  <si>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</si>
  <si>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</si>
  <si>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</si>
  <si>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</si>
  <si>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</si>
  <si>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</si>
  <si>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</si>
  <si>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</si>
  <si>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</si>
  <si>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</si>
  <si>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</si>
  <si>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</si>
  <si>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</si>
  <si>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</si>
  <si>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</si>
  <si>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</si>
  <si>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</si>
  <si>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</si>
  <si>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</si>
  <si>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</si>
  <si>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</si>
  <si>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</si>
  <si>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</si>
  <si>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</si>
  <si>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</si>
  <si>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</si>
  <si>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</si>
  <si>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</si>
  <si>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</si>
  <si>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</si>
  <si>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</si>
  <si>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</si>
  <si>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</si>
  <si>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</si>
  <si>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</si>
  <si>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</si>
  <si>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</si>
  <si>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</si>
  <si>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</si>
  <si>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</si>
  <si>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</si>
  <si>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</si>
  <si>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</si>
  <si>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</si>
  <si>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</si>
  <si>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</si>
  <si>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</si>
  <si>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</si>
  <si>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</si>
  <si>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</si>
  <si>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</si>
  <si>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</si>
  <si>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</si>
  <si>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</si>
  <si>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</si>
  <si>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</si>
  <si>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</si>
  <si>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</si>
  <si>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</si>
  <si>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</si>
  <si>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</si>
  <si>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</si>
  <si>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</si>
  <si>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</si>
  <si>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</si>
  <si>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</si>
  <si>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</si>
  <si>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</si>
  <si>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</si>
  <si>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</si>
  <si>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</si>
  <si>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</si>
  <si>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</si>
  <si>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</si>
  <si>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</si>
  <si>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</si>
  <si>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</si>
  <si>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</si>
  <si>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</si>
  <si>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</si>
  <si>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</si>
  <si>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</si>
  <si>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</si>
  <si>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</si>
  <si>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</si>
  <si>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</si>
  <si>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</si>
  <si>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</si>
  <si>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</si>
  <si>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</si>
  <si>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</si>
  <si>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</si>
  <si>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</si>
  <si>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</si>
  <si>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</si>
  <si>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</si>
  <si>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</si>
  <si>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</si>
  <si>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</si>
  <si>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</si>
  <si>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</si>
  <si>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</si>
  <si>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</si>
  <si>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</si>
  <si>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</si>
  <si>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</si>
  <si>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</si>
  <si>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</si>
  <si>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</si>
  <si>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</si>
  <si>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</si>
  <si>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</si>
  <si>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</si>
  <si>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</si>
  <si>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</si>
  <si>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</si>
  <si>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</si>
  <si>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</si>
  <si>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</si>
  <si>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</si>
  <si>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</si>
  <si>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</si>
  <si>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</si>
  <si>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</si>
  <si>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</si>
  <si>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</si>
  <si>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</si>
  <si>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</si>
  <si>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</si>
  <si>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</si>
  <si>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</si>
  <si>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</si>
  <si>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</si>
  <si>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</si>
  <si>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</si>
  <si>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</si>
  <si>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</si>
  <si>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</si>
  <si>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</si>
  <si>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</si>
  <si>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</si>
  <si>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</si>
  <si>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</si>
  <si>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</si>
  <si>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</si>
  <si>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</si>
  <si>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</si>
  <si>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</si>
  <si>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</si>
  <si>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</si>
  <si>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</si>
  <si>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</si>
  <si>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</si>
  <si>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</si>
  <si>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</si>
  <si>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</si>
  <si>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</si>
  <si>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</si>
  <si>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</si>
  <si>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</si>
  <si>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</si>
  <si>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</si>
  <si>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</si>
  <si>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</si>
  <si>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</si>
  <si>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</si>
  <si>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</si>
  <si>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</si>
  <si>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</si>
  <si>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</si>
  <si>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</si>
  <si>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</si>
  <si>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</si>
  <si>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</si>
  <si>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</si>
  <si>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</si>
  <si>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</si>
  <si>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</si>
  <si>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</si>
  <si>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</si>
  <si>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</si>
  <si>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</si>
  <si>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</si>
  <si>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</si>
  <si>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</si>
  <si>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</si>
  <si>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</si>
  <si>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</si>
  <si>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</si>
  <si>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</si>
  <si>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</si>
  <si>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</si>
  <si>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</si>
  <si>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</si>
  <si>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</si>
  <si>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</si>
  <si>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</si>
  <si>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</si>
  <si>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</si>
  <si>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</si>
  <si>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</si>
  <si>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</si>
  <si>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</si>
  <si>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</si>
  <si>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</si>
  <si>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</si>
  <si>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</si>
  <si>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</si>
  <si>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</si>
  <si>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</si>
  <si>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</si>
  <si>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</si>
  <si>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</si>
  <si>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</si>
  <si>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</si>
  <si>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</si>
  <si>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</si>
  <si>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</si>
  <si>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</si>
  <si>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</si>
  <si>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</si>
  <si>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</si>
  <si>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</si>
  <si>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</si>
  <si>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</si>
  <si>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</si>
  <si>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</si>
  <si>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</si>
  <si>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</si>
  <si>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</si>
  <si>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</si>
  <si>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</si>
  <si>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</si>
  <si>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</si>
  <si>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</si>
  <si>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</si>
  <si>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</si>
  <si>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</si>
  <si>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</si>
  <si>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</si>
  <si>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</si>
  <si>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</si>
  <si>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</si>
  <si>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</si>
  <si>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</si>
  <si>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</si>
  <si>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</si>
  <si>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</si>
  <si>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</si>
  <si>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</si>
  <si>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</si>
  <si>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</si>
  <si>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</si>
  <si>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</si>
  <si>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</si>
  <si>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</si>
  <si>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</si>
  <si>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</si>
  <si>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</si>
  <si>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</si>
  <si>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</si>
  <si>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</si>
  <si>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</si>
  <si>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</si>
  <si>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</si>
  <si>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</si>
  <si>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</si>
  <si>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</si>
  <si>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</si>
  <si>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</si>
  <si>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</si>
  <si>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</si>
  <si>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</si>
  <si>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</si>
  <si>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</si>
  <si>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</si>
  <si>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</si>
  <si>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</si>
  <si>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</si>
  <si>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</si>
  <si>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</si>
  <si>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</si>
  <si>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</si>
  <si>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</si>
  <si>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</si>
  <si>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</si>
  <si>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</si>
  <si>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</si>
  <si>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</si>
  <si>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</si>
  <si>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</si>
  <si>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</si>
  <si>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</si>
  <si>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</si>
  <si>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</si>
  <si>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</si>
  <si>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</si>
  <si>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</si>
  <si>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</si>
  <si>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</si>
  <si>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</si>
  <si>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</si>
  <si>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</si>
  <si>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PCM-20251123-00001703</t>
  </si>
  <si>
    <t>Critical</t>
  </si>
  <si>
    <t>ETA 30min</t>
  </si>
  <si>
    <t>PCM-20251123-00001701</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</si>
  <si>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</si>
  <si>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</si>
  <si>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</si>
  <si>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</si>
  <si>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</si>
  <si>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</si>
  <si>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</si>
  <si>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</si>
  <si>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</si>
  <si>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</si>
  <si>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</si>
  <si>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</si>
  <si>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</si>
  <si>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</si>
  <si>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</si>
  <si>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</si>
  <si>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</si>
  <si>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</si>
  <si>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</si>
  <si>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</si>
  <si>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</si>
  <si>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</si>
  <si>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</si>
  <si>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</si>
  <si>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</si>
  <si>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</si>
  <si>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</si>
  <si>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</si>
  <si>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</si>
  <si>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</si>
  <si>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</si>
  <si>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</si>
  <si>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</si>
  <si>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</si>
  <si>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</si>
  <si>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</si>
  <si>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</si>
  <si>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</si>
  <si>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</si>
  <si>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</si>
  <si>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</si>
  <si>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</si>
  <si>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</si>
  <si>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</si>
  <si>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</si>
  <si>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</si>
  <si>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</si>
  <si>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</si>
  <si>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</si>
  <si>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</si>
  <si>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</si>
  <si>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</si>
  <si>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</si>
  <si>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</si>
  <si>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</si>
  <si>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</si>
  <si>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</si>
  <si>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</si>
  <si>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</si>
  <si>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</si>
  <si>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</si>
  <si>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</si>
  <si>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</si>
  <si>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</si>
  <si>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</si>
  <si>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</si>
  <si>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</si>
  <si>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</si>
  <si>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</si>
  <si>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</si>
  <si>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</si>
  <si>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</si>
  <si>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</si>
  <si>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</si>
  <si>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</si>
  <si>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</si>
  <si>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</si>
  <si>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</si>
  <si>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</si>
  <si>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</si>
  <si>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</si>
  <si>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</si>
  <si>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</si>
  <si>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</si>
  <si>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</si>
  <si>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</si>
  <si>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</si>
  <si>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</si>
  <si>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PCM-20251123-00001299</t>
  </si>
  <si>
    <t>Down again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</si>
  <si>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</si>
  <si>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</si>
  <si>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</si>
  <si>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</si>
  <si>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</si>
  <si>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</si>
  <si>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</si>
  <si>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</si>
  <si>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PCM-20251123-00001580</t>
  </si>
  <si>
    <t xml:space="preserve">EM team need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</si>
</sst>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3" dataDxfId="172" headerRowBorderDxfId="170" tableBorderDxfId="171" totalsRowBorderDxfId="169">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2" totalsRowShown="0" headerRowDxfId="63" dataDxfId="62" headerRowBorderDxfId="60" tableBorderDxfId="61">
  <autoFilter ref="A1:L9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7" totalsRowShown="0" headerRowDxfId="47" dataDxfId="46" headerRowBorderDxfId="44" tableBorderDxfId="45" totalsRowBorderDxfId="43">
  <autoFilter ref="A1:L4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4" totalsRowShown="0" headerRowDxfId="30" dataDxfId="29" headerRowBorderDxfId="27" tableBorderDxfId="28">
  <autoFilter ref="A1:L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1"/>
  <sheetViews>
    <sheetView workbookViewId="0">
      <selection activeCell="K16" sqref="K16"/>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321.80176979166572</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5</v>
      </c>
      <c r="D3" s="127" t="s">
        <v>12817</v>
      </c>
      <c r="E3" s="136" t="s">
        <v>39024</v>
      </c>
      <c r="F3" s="137">
        <v>45984.743298611109</v>
      </c>
      <c r="G3" s="138">
        <f ca="1">IFERROR(NOW()-F3,"-")</f>
        <v>6.8971064829383977E-3</v>
      </c>
      <c r="H3" s="137">
        <v>45984.728125000001</v>
      </c>
      <c r="I3" s="135" t="str">
        <f>IFERROR(VLOOKUP(D3,DB!A:F,6,0),"")</f>
        <v>SCECO+STB</v>
      </c>
      <c r="J3" s="135" t="str">
        <f>IFERROR(VLOOKUP(D3,DB!A:G,7,0),"")</f>
        <v>Dead</v>
      </c>
      <c r="K3" s="139" t="s">
        <v>39025</v>
      </c>
      <c r="L3" s="140" t="str">
        <f>IFERROR(VLOOKUP(D3,DB!A:I,9,0),"")</f>
        <v>Latis</v>
      </c>
    </row>
    <row r="4" spans="1:15" ht="15" customHeight="1">
      <c r="A4" s="134" t="s">
        <v>39026</v>
      </c>
      <c r="B4" s="135" t="str">
        <f>IFERROR(VLOOKUP(D4,DB!A:K,11,0),"")</f>
        <v>R1</v>
      </c>
      <c r="C4" s="135">
        <v>1</v>
      </c>
      <c r="D4" s="127" t="s">
        <v>10523</v>
      </c>
      <c r="E4" s="136" t="s">
        <v>39021</v>
      </c>
      <c r="F4" s="137">
        <v>45984.741793981484</v>
      </c>
      <c r="G4" s="138">
        <f ca="1">IFERROR(NOW()-F4,"-")</f>
        <v>8.4017361077712849E-3</v>
      </c>
      <c r="H4" s="137">
        <v>45984.736319444448</v>
      </c>
      <c r="I4" s="135" t="str">
        <f>IFERROR(VLOOKUP(D4,DB!A:F,6,0),"")</f>
        <v>SCECO</v>
      </c>
      <c r="J4" s="135" t="str">
        <f>IFERROR(VLOOKUP(D4,DB!A:G,7,0),"")</f>
        <v>Vandalized</v>
      </c>
      <c r="K4" s="139" t="s">
        <v>39027</v>
      </c>
      <c r="L4" s="140" t="str">
        <f>IFERROR(VLOOKUP(D4,DB!A:I,9,0),"")</f>
        <v>Latis</v>
      </c>
    </row>
    <row r="5" spans="1:15" ht="15" customHeight="1">
      <c r="A5" s="134"/>
      <c r="B5" s="135" t="str">
        <f>IFERROR(VLOOKUP(D5,DB!A:K,11,0),"")</f>
        <v/>
      </c>
      <c r="C5" s="135"/>
      <c r="D5" s="127"/>
      <c r="E5" s="136"/>
      <c r="F5" s="137"/>
      <c r="G5" s="138">
        <f ca="1">IFERROR(NOW()-F5,"-")</f>
        <v>45984.750195717592</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45984.750195717592</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45984.750195717592</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45984.750195717592</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45984.750195717592</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45984.750195717592</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45984.750195717592</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45984.750195717592</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45984.750195717592</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45984.750195717592</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45984.750195717592</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45984.750195717592</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45984.750195717592</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45984.750195717592</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45984.750195717592</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45984.750195717592</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45984.750195717592</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45984.750195717592</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45984.750195717592</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45984.750195717592</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45984.750195717592</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45984.750195717592</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45984.750195717592</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45984.750195717592</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45984.750195717592</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45984.750195717592</v>
      </c>
      <c r="H30" s="137"/>
      <c r="I30" s="135" t="str">
        <f>IFERROR(VLOOKUP(D30,DB!A:F,6,0),"")</f>
        <v/>
      </c>
      <c r="J30" s="135" t="str">
        <f>IFERROR(VLOOKUP(D30,DB!A:G,7,0),"")</f>
        <v/>
      </c>
      <c r="K30" s="139"/>
      <c r="L30" s="140" t="str">
        <f>IFERROR(VLOOKUP(D30,DB!A:I,9,0),"")</f>
        <v/>
      </c>
    </row>
    <row r="31" spans="1:12" ht="15" customHeight="1">
      <c r="A31" s="141"/>
      <c r="B31" s="128" t="str">
        <f>IFERROR(VLOOKUP(D31,DB!A:K,11,0),"")</f>
        <v/>
      </c>
      <c r="C31" s="128"/>
      <c r="D31" s="142"/>
      <c r="E31" s="129"/>
      <c r="F31" s="130"/>
      <c r="G31" s="131">
        <f ca="1">IFERROR(NOW()-F31,"-")</f>
        <v>45984.750195717592</v>
      </c>
      <c r="H31" s="130"/>
      <c r="I31" s="128" t="str">
        <f>IFERROR(VLOOKUP(D31,DB!A:F,6,0),"")</f>
        <v/>
      </c>
      <c r="J31" s="128" t="str">
        <f>IFERROR(VLOOKUP(D31,DB!A:G,7,0),"")</f>
        <v/>
      </c>
      <c r="K31" s="132"/>
      <c r="L31" s="133" t="str">
        <f>IFERROR(VLOOKUP(D31,DB!A:I,9,0),"")</f>
        <v/>
      </c>
    </row>
  </sheetData>
  <customSheetViews>
    <customSheetView guid="{F6042A99-DD27-4453-835D-0834D95730CC}" filter="1" showAutoFilter="1">
      <pageMargins left="0" right="0" top="0" bottom="0" header="0" footer="0"/>
      <autoFilter ref="B1:M1" xr:uid="{7DA3A6F2-8260-418F-8261-B8486DB8116D}"/>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39028</v>
      </c>
      <c r="N1" s="87" t="s">
        <v>39029</v>
      </c>
      <c r="O1" s="87" t="s">
        <v>39030</v>
      </c>
      <c r="P1" s="87" t="s">
        <v>39031</v>
      </c>
      <c r="Q1" s="87" t="s">
        <v>39032</v>
      </c>
      <c r="R1" s="87" t="s">
        <v>39033</v>
      </c>
      <c r="S1" s="87" t="s">
        <v>39034</v>
      </c>
      <c r="T1" s="87" t="s">
        <v>39035</v>
      </c>
      <c r="U1" s="87" t="s">
        <v>39036</v>
      </c>
      <c r="V1" s="87" t="s">
        <v>39037</v>
      </c>
      <c r="W1" s="87" t="s">
        <v>39038</v>
      </c>
      <c r="X1" s="87" t="s">
        <v>39039</v>
      </c>
      <c r="Y1" s="87" t="s">
        <v>39040</v>
      </c>
      <c r="Z1" s="87" t="s">
        <v>39041</v>
      </c>
      <c r="AA1" s="87" t="s">
        <v>39042</v>
      </c>
      <c r="AB1" s="87" t="s">
        <v>39043</v>
      </c>
      <c r="AC1" s="87" t="s">
        <v>39044</v>
      </c>
      <c r="AD1" s="87" t="s">
        <v>39045</v>
      </c>
      <c r="AE1" s="87" t="s">
        <v>39046</v>
      </c>
      <c r="AF1" s="87" t="s">
        <v>39047</v>
      </c>
      <c r="AG1" s="87" t="s">
        <v>39048</v>
      </c>
      <c r="AH1" s="87" t="s">
        <v>39049</v>
      </c>
      <c r="AI1" s="87" t="s">
        <v>39050</v>
      </c>
      <c r="AJ1" s="87" t="s">
        <v>39051</v>
      </c>
      <c r="AK1" s="87" t="s">
        <v>39052</v>
      </c>
      <c r="AL1" s="87" t="s">
        <v>39053</v>
      </c>
      <c r="AM1" s="87" t="s">
        <v>39054</v>
      </c>
      <c r="AN1" s="87" t="s">
        <v>39055</v>
      </c>
      <c r="AO1" s="87" t="s">
        <v>39056</v>
      </c>
      <c r="AP1" s="87" t="s">
        <v>39057</v>
      </c>
      <c r="AQ1" s="87" t="s">
        <v>39058</v>
      </c>
      <c r="AR1" s="87" t="s">
        <v>39059</v>
      </c>
      <c r="AS1" s="87" t="s">
        <v>39060</v>
      </c>
      <c r="AT1" s="87" t="s">
        <v>39061</v>
      </c>
      <c r="AU1" s="87" t="s">
        <v>39062</v>
      </c>
      <c r="AV1" s="87" t="s">
        <v>39063</v>
      </c>
      <c r="AW1" s="87" t="s">
        <v>39064</v>
      </c>
      <c r="AX1" s="87" t="s">
        <v>39065</v>
      </c>
      <c r="AY1" s="87" t="s">
        <v>39066</v>
      </c>
      <c r="AZ1" s="87" t="s">
        <v>39067</v>
      </c>
      <c r="BA1" s="87" t="s">
        <v>39068</v>
      </c>
      <c r="BB1" s="87" t="s">
        <v>39069</v>
      </c>
      <c r="BC1" s="87" t="s">
        <v>39070</v>
      </c>
      <c r="BD1" s="87" t="s">
        <v>39071</v>
      </c>
      <c r="BE1" s="87" t="s">
        <v>39072</v>
      </c>
      <c r="BF1" s="87" t="s">
        <v>39073</v>
      </c>
      <c r="BG1" s="87" t="s">
        <v>39074</v>
      </c>
      <c r="BH1" s="87" t="s">
        <v>39075</v>
      </c>
      <c r="BI1" s="87" t="s">
        <v>39076</v>
      </c>
      <c r="BJ1" s="87" t="s">
        <v>39077</v>
      </c>
      <c r="BK1" s="87" t="s">
        <v>39078</v>
      </c>
      <c r="BL1" s="87" t="s">
        <v>39079</v>
      </c>
      <c r="BM1" s="87" t="s">
        <v>39080</v>
      </c>
      <c r="BN1" s="87" t="s">
        <v>39081</v>
      </c>
      <c r="BO1" s="87" t="s">
        <v>39082</v>
      </c>
      <c r="BP1" s="87" t="s">
        <v>39083</v>
      </c>
      <c r="BQ1" s="87" t="s">
        <v>39084</v>
      </c>
      <c r="BR1" s="87" t="s">
        <v>39085</v>
      </c>
      <c r="BS1" s="87" t="s">
        <v>39086</v>
      </c>
      <c r="BT1" s="87" t="s">
        <v>39087</v>
      </c>
      <c r="BU1" s="87" t="s">
        <v>39088</v>
      </c>
      <c r="BV1" s="87" t="s">
        <v>39089</v>
      </c>
      <c r="BW1" s="87" t="s">
        <v>39090</v>
      </c>
      <c r="BX1" s="87" t="s">
        <v>39091</v>
      </c>
      <c r="BY1" s="87" t="s">
        <v>39092</v>
      </c>
      <c r="BZ1" s="87" t="s">
        <v>39093</v>
      </c>
      <c r="CA1" s="87" t="s">
        <v>39094</v>
      </c>
      <c r="CB1" s="87" t="s">
        <v>39095</v>
      </c>
      <c r="CC1" s="87" t="s">
        <v>39096</v>
      </c>
      <c r="CD1" s="87" t="s">
        <v>39097</v>
      </c>
      <c r="CE1" s="87" t="s">
        <v>39098</v>
      </c>
      <c r="CF1" s="87" t="s">
        <v>39099</v>
      </c>
      <c r="CG1" s="87" t="s">
        <v>39100</v>
      </c>
      <c r="CH1" s="87" t="s">
        <v>39101</v>
      </c>
      <c r="CI1" s="87" t="s">
        <v>39102</v>
      </c>
      <c r="CJ1" s="87" t="s">
        <v>39103</v>
      </c>
    </row>
    <row r="2" spans="1:88" s="121" customFormat="1" ht="31.5" customHeight="1">
      <c r="A2" s="61" t="s">
        <v>39104</v>
      </c>
      <c r="B2" s="61" t="s">
        <v>27</v>
      </c>
      <c r="C2" s="61">
        <v>1</v>
      </c>
      <c r="D2" s="61" t="s">
        <v>19542</v>
      </c>
      <c r="E2" s="84" t="s">
        <v>39024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159.75035775463039</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0.36277673611039063</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45984.750195717592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45984.750195717592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45984.750195717592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45984.750195717592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45984.750195717592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45984.750195717592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45984.750195717592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45984.750195717592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45984.750195717592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45984.750195717592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45984.750195717592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45984.750195717592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45984.750195717592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45984.750195717592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45984.750195717592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45984.750195717592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45984.750195717592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45984.750195717592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45984.750195717592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45984.750195717592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45984.750195717592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45984.750195717592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45984.750195717592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45984.750195717592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45984.750195717592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45984.750195717592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45984.750195717592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45984.750195717592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45984.750195717592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45984.750195717592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45984.750195717592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45984.750195717592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45984.750195717592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45984.750195717592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45984.750195717592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45984.750195717592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45984.750195717592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45984.750195717592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45984.750195717592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45984.750195717592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45984.750195717592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45984.750195717592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45984.750195717592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45984.750195717592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45984.750195717592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45984.750195717592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45984.750195717592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45984.750195717592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45984.750195717592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45984.750195717592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45984.750195717592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45984.750195717592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45984.750195717592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45984.750195717592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45984.750195717592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45984.750195717592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45984.750195717592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45984.750195717592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45984.750195717592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45984.750195717592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45984.750195717592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45984.750195717592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45984.750195717592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45984.750195717592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45984.750195717592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45984.750195717592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45984.750195717592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45984.750195717592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45984.750195717592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45984.750195717592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45984.750195717592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45984.750195717592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45984.750195717592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45984.750195717592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45984.750195717592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45984.750195717592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45984.750195717592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45984.750195717592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45984.750195717592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45984.750195717592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45984.750195717592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45984.750195717592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45984.750195717592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45984.750195717592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45984.750195717592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45984.750195717592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45984.750195717592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45984.750195717592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45984.750195717592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45984.750195717592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45984.750195717592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45984.750195717592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45984.750195717592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45984.750195717592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45984.750195717592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45984.750195717592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45984.750195717592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45984.750195717592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45984.750195717592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45984.750195717592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45984.750195717592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45984.750195717592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45984.750195717592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45984.750195717592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45984.750195717592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45984.750195717592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45984.750195717592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45984.750195717592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45984.750195717592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45984.750195717592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45984.750195717592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45984.750195717592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45984.750195717592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45984.750195717592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45984.750195717592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45984.750195717592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45984.750195717592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45984.750195717592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45984.750195717592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45984.750195717592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45984.750195717592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45984.750195717592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45984.750195717592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45984.750195717592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45984.750195717592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45984.750195717592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45984.750195717592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45984.750195717592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45984.750195717592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45984.750195717592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45984.750195717592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45984.750195717592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45984.750195717592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45984.750195717592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45984.750195717592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45984.750195717592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45984.750195717592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45984.750195717592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45984.750195717592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45984.750195717592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45984.750195717592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45984.750195717592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45984.750195717592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45984.750195717592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45984.750195717592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45984.750195717592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2"/>
  <sheetViews>
    <sheetView workbookViewId="0">
      <selection activeCell="D17" sqref="D17:D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1" ca="1" si="0">IFERROR(NOW()-F2,"-")</f>
        <v>45984.750195717592</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45984.750195717592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45984.750195717592</v>
      </c>
      <c r="H4" s="22"/>
      <c r="I4" s="19" t="str">
        <f>IFERROR(VLOOKUP(D4,DB!A:F,6,0),"")</f>
        <v/>
      </c>
      <c r="J4" s="18" t="str">
        <f>IFERROR(VLOOKUP(D4,DB!A:G,7,0),"")</f>
        <v/>
      </c>
      <c r="K4" s="45"/>
      <c r="L4" s="23" t="str">
        <f>IFERROR(VLOOKUP(D4,DB!A:I,9,0),"")</f>
        <v/>
      </c>
    </row>
    <row r="5" spans="1:13" ht="15" customHeight="1">
      <c r="A5" s="19"/>
      <c r="B5" s="61" t="str">
        <f>IFERROR(VLOOKUP(D5,DB!A:K,11,0),"")</f>
        <v/>
      </c>
      <c r="C5" s="18"/>
      <c r="D5" s="143"/>
      <c r="E5" s="18"/>
      <c r="F5" s="20"/>
      <c r="G5" s="21">
        <f t="shared" ca="1" si="0"/>
        <v>45984.750195717592</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45984.750195717592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45984.750195717592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45984.750195717592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95"/>
      <c r="F9" s="20"/>
      <c r="G9" s="21">
        <f t="shared" ca="1" si="0"/>
        <v>45984.750195717592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45984.750195717592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45984.750195717592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45984.750195717592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45984.750195717592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45984.750195717592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45984.750195717592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45984.750195717592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45984.750195717592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45984.750195717592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45984.750195717592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45984.750195717592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45984.750195717592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45984.750195717592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45984.750195717592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45984.750195717592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45984.750195717592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45984.750195717592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45984.750195717592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45984.750195717592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45984.750195717592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45984.750195717592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45984.750195717592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45984.750195717592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45984.750195717592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45984.750195717592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45984.750195717592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45984.750195717592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45984.750195717592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45984.750195717592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45984.750195717592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45984.750195717592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45984.750195717592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45984.750195717592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45984.750195717592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45984.750195717592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45984.750195717592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45984.750195717592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45984.750195717592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45984.750195717592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45984.750195717592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45984.750195717592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45984.750195717592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ref="G52:G115" ca="1" si="1">IFERROR(NOW()-F52,"-")</f>
        <v>45984.750195717592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45984.750195717592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45984.750195717592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45984.750195717592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45984.750195717592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45984.750195717592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45984.750195717592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45984.750195717592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45984.750195717592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45984.750195717592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45984.750195717592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45984.750195717592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45984.750195717592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45984.750195717592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45984.750195717592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45984.750195717592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45984.750195717592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45984.750195717592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45984.750195717592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45984.750195717592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45984.750195717592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45984.750195717592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45984.750195717592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45984.750195717592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45984.750195717592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45984.750195717592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45984.750195717592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45984.750195717592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45984.750195717592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45984.750195717592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45984.750195717592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45984.750195717592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45984.750195717592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45984.750195717592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45984.750195717592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45984.750195717592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45984.750195717592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45984.750195717592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45984.750195717592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45984.750195717592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45984.750195717592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45984.750195717592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45984.750195717592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45984.750195717592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45984.750195717592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45984.750195717592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45984.750195717592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45984.750195717592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45984.750195717592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45984.750195717592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45984.750195717592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45984.750195717592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45984.750195717592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45984.750195717592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45984.750195717592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45984.750195717592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45984.750195717592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45984.750195717592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45984.750195717592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45984.750195717592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45984.750195717592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45984.750195717592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45984.750195717592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45984.750195717592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ref="G116:G179" ca="1" si="2">IFERROR(NOW()-F116,"-")</f>
        <v>45984.750195717592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45984.750195717592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45984.750195717592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45984.750195717592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45984.750195717592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45984.750195717592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45984.750195717592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45984.750195717592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45984.750195717592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45984.750195717592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45984.750195717592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45984.750195717592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45984.750195717592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45984.750195717592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45984.750195717592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45984.750195717592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45984.750195717592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45984.750195717592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45984.750195717592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45984.750195717592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45984.750195717592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45984.750195717592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45984.750195717592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45984.750195717592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45984.750195717592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45984.750195717592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45984.750195717592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45984.750195717592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45984.750195717592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45984.750195717592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45984.750195717592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45984.750195717592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45984.750195717592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45984.750195717592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45984.750195717592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45984.750195717592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45984.750195717592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45984.750195717592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45984.750195717592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45984.750195717592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45984.750195717592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45984.750195717592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45984.750195717592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45984.750195717592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45984.750195717592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45984.750195717592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45984.750195717592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45984.750195717592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45984.750195717592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45984.750195717592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45984.750195717592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45984.750195717592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45984.750195717592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45984.750195717592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45984.750195717592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45984.750195717592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45984.750195717592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45984.750195717592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45984.750195717592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45984.750195717592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45984.750195717592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45984.750195717592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45984.750195717592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45984.750195717592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ref="G180:G243" ca="1" si="3">IFERROR(NOW()-F180,"-")</f>
        <v>45984.750195717592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45984.750195717592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45984.750195717592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45984.750195717592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45984.750195717592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45984.750195717592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45984.750195717592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45984.750195717592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45984.750195717592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45984.750195717592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45984.750195717592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45984.750195717592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45984.750195717592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45984.750195717592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45984.750195717592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45984.750195717592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45984.750195717592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45984.750195717592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45984.750195717592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45984.750195717592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45984.750195717592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45984.750195717592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45984.750195717592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45984.750195717592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45984.750195717592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45984.750195717592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45984.750195717592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45984.750195717592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45984.750195717592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45984.750195717592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45984.750195717592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45984.750195717592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45984.750195717592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45984.750195717592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45984.750195717592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45984.750195717592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45984.750195717592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45984.750195717592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45984.750195717592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45984.750195717592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45984.750195717592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45984.750195717592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45984.750195717592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45984.750195717592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45984.750195717592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45984.750195717592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45984.750195717592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45984.750195717592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45984.750195717592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45984.750195717592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45984.750195717592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45984.750195717592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45984.750195717592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45984.750195717592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45984.750195717592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45984.750195717592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45984.750195717592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45984.750195717592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45984.750195717592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45984.750195717592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45984.750195717592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45984.750195717592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45984.750195717592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45984.750195717592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ref="G244:G307" ca="1" si="4">IFERROR(NOW()-F244,"-")</f>
        <v>45984.750195717592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45984.750195717592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45984.750195717592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45984.750195717592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45984.750195717592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45984.750195717592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45984.750195717592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45984.750195717592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45984.750195717592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45984.750195717592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45984.750195717592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45984.750195717592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45984.750195717592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45984.750195717592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45984.750195717592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45984.750195717592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45984.750195717592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45984.750195717592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45984.750195717592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45984.750195717592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45984.750195717592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45984.750195717592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45984.750195717592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45984.750195717592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45984.750195717592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45984.750195717592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45984.750195717592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45984.750195717592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45984.750195717592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45984.750195717592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45984.750195717592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45984.750195717592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45984.750195717592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45984.750195717592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45984.750195717592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45984.750195717592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45984.750195717592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45984.750195717592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45984.750195717592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45984.750195717592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45984.750195717592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45984.750195717592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45984.750195717592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45984.750195717592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45984.750195717592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45984.750195717592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45984.750195717592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45984.750195717592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45984.750195717592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45984.750195717592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45984.750195717592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45984.750195717592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45984.750195717592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45984.750195717592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45984.750195717592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45984.750195717592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45984.750195717592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45984.750195717592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45984.750195717592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45984.750195717592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45984.750195717592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45984.750195717592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45984.750195717592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45984.750195717592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ref="G308:G371" ca="1" si="5">IFERROR(NOW()-F308,"-")</f>
        <v>45984.750195717592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45984.750195717592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45984.750195717592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45984.750195717592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45984.750195717592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45984.750195717592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45984.750195717592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45984.750195717592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45984.750195717592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45984.750195717592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45984.750195717592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45984.750195717592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45984.750195717592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45984.750195717592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45984.750195717592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45984.750195717592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45984.750195717592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45984.750195717592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45984.750195717592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45984.750195717592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45984.750195717592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45984.750195717592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45984.750195717592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45984.750195717592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45984.750195717592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45984.750195717592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45984.750195717592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45984.750195717592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45984.750195717592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45984.750195717592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45984.750195717592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45984.750195717592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45984.750195717592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45984.750195717592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45984.750195717592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45984.750195717592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45984.750195717592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45984.750195717592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45984.750195717592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45984.750195717592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45984.750195717592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45984.750195717592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45984.750195717592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45984.750195717592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45984.750195717592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45984.750195717592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45984.750195717592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45984.750195717592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45984.750195717592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45984.750195717592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45984.750195717592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45984.750195717592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45984.750195717592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45984.750195717592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45984.750195717592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45984.750195717592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45984.750195717592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45984.750195717592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45984.750195717592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45984.750195717592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45984.750195717592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45984.750195717592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45984.750195717592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45984.750195717592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ref="G372:G435" ca="1" si="6">IFERROR(NOW()-F372,"-")</f>
        <v>45984.750195717592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45984.750195717592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45984.750195717592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45984.750195717592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45984.750195717592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45984.750195717592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45984.750195717592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45984.750195717592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45984.750195717592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45984.750195717592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45984.750195717592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45984.750195717592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45984.750195717592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45984.750195717592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45984.750195717592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45984.750195717592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45984.750195717592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45984.750195717592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45984.750195717592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45984.750195717592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45984.750195717592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45984.750195717592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45984.750195717592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45984.750195717592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45984.750195717592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45984.750195717592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45984.750195717592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45984.750195717592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45984.750195717592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45984.750195717592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45984.750195717592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45984.750195717592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45984.750195717592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45984.750195717592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45984.750195717592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45984.750195717592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45984.750195717592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45984.750195717592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45984.750195717592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45984.750195717592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45984.750195717592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45984.750195717592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45984.750195717592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45984.750195717592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45984.750195717592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45984.750195717592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45984.750195717592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45984.750195717592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45984.750195717592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45984.750195717592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45984.750195717592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45984.750195717592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45984.750195717592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45984.750195717592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45984.750195717592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45984.750195717592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45984.750195717592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45984.750195717592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45984.750195717592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45984.750195717592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45984.750195717592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45984.750195717592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45984.750195717592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45984.750195717592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ref="G436:G499" ca="1" si="7">IFERROR(NOW()-F436,"-")</f>
        <v>45984.750195717592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45984.750195717592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45984.750195717592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45984.750195717592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45984.750195717592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45984.750195717592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45984.750195717592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45984.750195717592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45984.750195717592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45984.750195717592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45984.750195717592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45984.750195717592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45984.750195717592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45984.750195717592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45984.750195717592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45984.750195717592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45984.750195717592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45984.750195717592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45984.750195717592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45984.750195717592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45984.750195717592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45984.750195717592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45984.750195717592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45984.750195717592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45984.750195717592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45984.750195717592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45984.750195717592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45984.750195717592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45984.750195717592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45984.750195717592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45984.750195717592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45984.750195717592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45984.750195717592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45984.750195717592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45984.750195717592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45984.750195717592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45984.750195717592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45984.750195717592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45984.750195717592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45984.750195717592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45984.750195717592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45984.750195717592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45984.750195717592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45984.750195717592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45984.750195717592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45984.750195717592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45984.750195717592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45984.750195717592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45984.750195717592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45984.750195717592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45984.750195717592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45984.750195717592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45984.750195717592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45984.750195717592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45984.750195717592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45984.750195717592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45984.750195717592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45984.750195717592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45984.750195717592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45984.750195717592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45984.750195717592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45984.750195717592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45984.750195717592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45984.750195717592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ref="G500:G563" ca="1" si="8">IFERROR(NOW()-F500,"-")</f>
        <v>45984.750195717592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45984.750195717592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45984.750195717592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45984.750195717592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45984.750195717592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45984.750195717592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45984.750195717592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45984.750195717592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45984.750195717592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45984.750195717592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45984.750195717592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45984.750195717592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45984.750195717592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45984.750195717592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45984.750195717592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45984.750195717592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45984.750195717592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45984.750195717592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45984.750195717592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45984.750195717592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45984.750195717592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45984.750195717592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45984.750195717592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45984.750195717592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45984.750195717592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45984.750195717592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45984.750195717592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45984.750195717592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45984.750195717592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45984.750195717592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45984.750195717592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45984.750195717592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45984.750195717592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45984.750195717592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45984.750195717592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45984.750195717592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45984.750195717592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45984.750195717592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45984.750195717592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45984.750195717592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45984.750195717592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45984.750195717592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45984.750195717592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45984.750195717592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45984.750195717592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45984.750195717592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45984.750195717592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45984.750195717592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45984.750195717592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45984.750195717592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45984.750195717592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45984.750195717592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45984.750195717592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45984.750195717592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45984.750195717592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45984.750195717592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45984.750195717592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45984.750195717592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45984.750195717592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45984.750195717592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45984.750195717592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45984.750195717592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45984.750195717592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45984.750195717592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ref="G564:G627" ca="1" si="9">IFERROR(NOW()-F564,"-")</f>
        <v>45984.750195717592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45984.750195717592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45984.750195717592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45984.750195717592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45984.750195717592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45984.750195717592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45984.750195717592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45984.750195717592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45984.750195717592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45984.750195717592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45984.750195717592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45984.750195717592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45984.750195717592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45984.750195717592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45984.750195717592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45984.750195717592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45984.750195717592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45984.750195717592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45984.750195717592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45984.750195717592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45984.750195717592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45984.750195717592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45984.750195717592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45984.750195717592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45984.750195717592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45984.750195717592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45984.750195717592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45984.750195717592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45984.750195717592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45984.750195717592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45984.750195717592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45984.750195717592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45984.750195717592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45984.750195717592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45984.750195717592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45984.750195717592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45984.750195717592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45984.750195717592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45984.750195717592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45984.750195717592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45984.750195717592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45984.750195717592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45984.750195717592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45984.750195717592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45984.750195717592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45984.750195717592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45984.750195717592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45984.750195717592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45984.750195717592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45984.750195717592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45984.750195717592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45984.750195717592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45984.750195717592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45984.750195717592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45984.750195717592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45984.750195717592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45984.750195717592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45984.750195717592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45984.750195717592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45984.750195717592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45984.750195717592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45984.750195717592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45984.750195717592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45984.750195717592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ref="G628:G691" ca="1" si="10">IFERROR(NOW()-F628,"-")</f>
        <v>45984.750195717592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45984.750195717592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45984.750195717592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45984.750195717592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45984.750195717592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45984.750195717592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45984.750195717592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45984.750195717592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45984.750195717592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45984.750195717592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45984.750195717592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45984.750195717592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45984.750195717592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45984.750195717592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45984.750195717592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45984.750195717592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45984.750195717592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45984.750195717592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45984.750195717592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45984.750195717592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45984.750195717592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45984.750195717592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45984.750195717592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45984.750195717592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45984.750195717592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45984.750195717592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45984.750195717592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45984.750195717592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45984.750195717592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45984.750195717592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45984.750195717592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45984.750195717592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45984.750195717592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45984.750195717592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45984.750195717592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45984.750195717592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45984.750195717592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45984.750195717592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45984.750195717592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45984.750195717592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45984.750195717592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45984.750195717592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45984.750195717592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45984.750195717592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45984.750195717592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45984.750195717592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45984.750195717592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45984.750195717592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45984.750195717592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45984.750195717592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45984.750195717592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45984.750195717592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45984.750195717592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45984.750195717592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45984.750195717592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45984.750195717592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45984.750195717592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45984.750195717592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45984.750195717592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45984.750195717592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45984.750195717592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45984.750195717592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45984.750195717592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45984.750195717592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ref="G692:G755" ca="1" si="11">IFERROR(NOW()-F692,"-")</f>
        <v>45984.750195717592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45984.750195717592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45984.750195717592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45984.750195717592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45984.750195717592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45984.750195717592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45984.750195717592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45984.750195717592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45984.750195717592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45984.750195717592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45984.750195717592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45984.750195717592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45984.750195717592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45984.750195717592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45984.750195717592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45984.750195717592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45984.750195717592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45984.750195717592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45984.750195717592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45984.750195717592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45984.750195717592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45984.750195717592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45984.750195717592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45984.750195717592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45984.750195717592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45984.750195717592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45984.750195717592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45984.750195717592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45984.750195717592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45984.750195717592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45984.750195717592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45984.750195717592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45984.750195717592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45984.750195717592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45984.750195717592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45984.750195717592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45984.750195717592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45984.750195717592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45984.750195717592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45984.750195717592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45984.750195717592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45984.750195717592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45984.750195717592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45984.750195717592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45984.750195717592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45984.750195717592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45984.750195717592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45984.750195717592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45984.750195717592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45984.750195717592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45984.750195717592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45984.750195717592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45984.750195717592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45984.750195717592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45984.750195717592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45984.750195717592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45984.750195717592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45984.750195717592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45984.750195717592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45984.750195717592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45984.750195717592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45984.750195717592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45984.750195717592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45984.750195717592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ref="G756:G819" ca="1" si="12">IFERROR(NOW()-F756,"-")</f>
        <v>45984.750195717592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45984.750195717592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45984.750195717592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45984.750195717592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45984.750195717592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45984.750195717592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45984.750195717592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45984.750195717592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45984.750195717592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45984.750195717592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45984.750195717592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45984.750195717592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45984.750195717592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45984.750195717592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45984.750195717592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45984.750195717592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45984.750195717592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45984.750195717592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45984.750195717592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45984.750195717592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45984.750195717592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45984.750195717592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45984.750195717592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45984.750195717592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45984.750195717592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45984.750195717592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45984.750195717592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45984.750195717592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45984.750195717592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45984.750195717592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45984.750195717592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45984.750195717592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45984.750195717592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45984.750195717592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45984.750195717592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45984.750195717592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45984.750195717592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45984.750195717592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45984.750195717592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45984.750195717592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45984.750195717592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45984.750195717592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45984.750195717592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45984.750195717592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45984.750195717592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45984.750195717592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45984.750195717592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45984.750195717592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45984.750195717592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45984.750195717592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45984.750195717592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45984.750195717592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45984.750195717592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45984.750195717592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45984.750195717592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45984.750195717592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45984.750195717592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45984.750195717592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45984.750195717592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45984.750195717592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45984.750195717592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45984.750195717592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45984.750195717592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45984.750195717592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ref="G820:G883" ca="1" si="13">IFERROR(NOW()-F820,"-")</f>
        <v>45984.750195717592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45984.750195717592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45984.750195717592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45984.750195717592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45984.750195717592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45984.750195717592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45984.750195717592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45984.750195717592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45984.750195717592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45984.750195717592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45984.750195717592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45984.750195717592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45984.750195717592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45984.750195717592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45984.750195717592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45984.750195717592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45984.750195717592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45984.750195717592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45984.750195717592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45984.750195717592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45984.750195717592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45984.750195717592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45984.750195717592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45984.750195717592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45984.750195717592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45984.750195717592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45984.750195717592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45984.750195717592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45984.750195717592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45984.750195717592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45984.750195717592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45984.750195717592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45984.750195717592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45984.750195717592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45984.750195717592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45984.750195717592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45984.750195717592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45984.750195717592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45984.750195717592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45984.750195717592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45984.750195717592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45984.750195717592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45984.750195717592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45984.750195717592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45984.750195717592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45984.750195717592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45984.750195717592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45984.750195717592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45984.750195717592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45984.750195717592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45984.750195717592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45984.750195717592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45984.750195717592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45984.750195717592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45984.750195717592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45984.750195717592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45984.750195717592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45984.750195717592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45984.750195717592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45984.750195717592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45984.750195717592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45984.750195717592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45984.750195717592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45984.750195717592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ref="G884:G947" ca="1" si="14">IFERROR(NOW()-F884,"-")</f>
        <v>45984.750195717592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45984.750195717592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45984.750195717592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45984.750195717592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45984.750195717592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45984.750195717592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45984.750195717592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45984.750195717592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45984.750195717592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45984.750195717592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45984.750195717592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45984.750195717592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45984.750195717592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45984.750195717592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45984.750195717592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45984.750195717592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45984.750195717592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45984.750195717592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45984.750195717592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45984.750195717592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45984.750195717592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45984.750195717592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45984.750195717592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45984.750195717592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45984.750195717592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45984.750195717592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45984.750195717592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45984.750195717592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45984.750195717592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45984.750195717592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45984.750195717592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45984.750195717592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45984.750195717592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45984.750195717592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45984.750195717592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45984.750195717592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45984.750195717592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45984.750195717592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45984.750195717592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45984.750195717592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45984.750195717592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45984.750195717592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45984.750195717592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45984.750195717592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45984.750195717592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45984.750195717592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45984.750195717592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45984.750195717592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45984.750195717592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45984.750195717592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45984.750195717592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45984.750195717592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45984.750195717592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45984.750195717592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45984.750195717592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45984.750195717592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45984.750195717592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45984.750195717592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45984.750195717592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45984.750195717592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45984.750195717592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45984.750195717592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45984.750195717592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45984.750195717592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ref="G948:G962" ca="1" si="15">IFERROR(NOW()-F948,"-")</f>
        <v>45984.750195717592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45984.750195717592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45984.750195717592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45984.750195717592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45984.750195717592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45984.750195717592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45984.750195717592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45984.750195717592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45984.750195717592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45984.750195717592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45984.750195717592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45984.750195717592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45984.750195717592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45984.750195717592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45984.750195717592</v>
      </c>
      <c r="H962" s="22"/>
      <c r="I962" s="19" t="str">
        <f>IFERROR(VLOOKUP(D962,DB!A:F,6,0),"")</f>
        <v/>
      </c>
      <c r="J962" s="18" t="str">
        <f>IFERROR(VLOOKUP(D962,DB!A:G,7,0),"")</f>
        <v/>
      </c>
      <c r="K962" s="45"/>
      <c r="L962" s="23" t="str">
        <f>IFERROR(VLOOKUP(D962,DB!A:I,9,0),"")</f>
        <v/>
      </c>
    </row>
  </sheetData>
  <dataValidations count="2">
    <dataValidation allowBlank="1" showInputMessage="1" showErrorMessage="1" sqref="E1" xr:uid="{5914219A-CB83-432D-936A-CC0CB6F3982A}"/>
    <dataValidation type="list" allowBlank="1" showInputMessage="1" showErrorMessage="1" sqref="E2:E9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7"/>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281.26947812499566</v>
      </c>
      <c r="H2" s="95">
        <v>45703.474768518521</v>
      </c>
      <c r="I2" s="95" t="str">
        <f>IFERROR(VLOOKUP(D2,DB!A:F,6,0),"")</f>
        <v>SCECO</v>
      </c>
      <c r="J2" s="95" t="str">
        <f>IFERROR(VLOOKUP(D2,DB!A:G,7,0),"")</f>
        <v>Dead</v>
      </c>
      <c r="K2" s="97" t="s">
        <v>39112</v>
      </c>
      <c r="L2" s="91" t="str">
        <f>IFERROR(VLOOKUP(D2,DB!A:I,9,0),"")</f>
        <v>Latis</v>
      </c>
    </row>
    <row r="3" spans="1:16" ht="42.75" customHeight="1">
      <c r="A3" s="113" t="s">
        <v>39113</v>
      </c>
      <c r="B3" s="113" t="str">
        <f>IFERROR(VLOOKUP(D3,DB!A:K,11,0),"")</f>
        <v>R4</v>
      </c>
      <c r="C3" s="93">
        <v>1</v>
      </c>
      <c r="D3" s="91" t="s">
        <v>38804</v>
      </c>
      <c r="E3" s="94" t="s">
        <v>39021</v>
      </c>
      <c r="F3" s="95">
        <v>45984.493113425924</v>
      </c>
      <c r="G3" s="96">
        <f ca="1">IFERROR(NOW()-F3,"")</f>
        <v>0.25708229166775709</v>
      </c>
      <c r="H3" s="95">
        <v>45983.94866898148</v>
      </c>
      <c r="I3" s="113" t="str">
        <f>IFERROR(VLOOKUP(D3,DB!A:F,6,0),"")</f>
        <v>Sceco</v>
      </c>
      <c r="J3" s="113" t="str">
        <f>IFERROR(VLOOKUP(D3,DB!A:G,7,0),"")</f>
        <v>In progress</v>
      </c>
      <c r="K3" s="97" t="s">
        <v>39114</v>
      </c>
      <c r="L3" s="91" t="str">
        <f>IFERROR(VLOOKUP(D3,DB!A:I,9,0),"")</f>
        <v>Latis</v>
      </c>
    </row>
    <row r="4" spans="1:16" s="98" customFormat="1" ht="15" customHeight="1">
      <c r="A4" s="113" t="s">
        <v>39115</v>
      </c>
      <c r="B4" s="113" t="str">
        <f>IFERROR(VLOOKUP(D4,DB!A:K,11,0),"")</f>
        <v>R4</v>
      </c>
      <c r="C4" s="93">
        <v>1</v>
      </c>
      <c r="D4" s="91" t="s">
        <v>29913</v>
      </c>
      <c r="E4" s="94" t="s">
        <v>39021</v>
      </c>
      <c r="F4" s="95"/>
      <c r="G4" s="96">
        <f ca="1">IFERROR(NOW()-F4,"")</f>
        <v>45984.750195717592</v>
      </c>
      <c r="H4" s="95">
        <v>45984.731620370374</v>
      </c>
      <c r="I4" s="113" t="str">
        <f>IFERROR(VLOOKUP(D4,DB!A:F,6,0),"")</f>
        <v>SCECO</v>
      </c>
      <c r="J4" s="113" t="str">
        <f>IFERROR(VLOOKUP(D4,DB!A:G,7,0),"")</f>
        <v>Vandalized</v>
      </c>
      <c r="K4" s="97" t="s">
        <v>39116</v>
      </c>
      <c r="L4" s="91" t="str">
        <f>IFERROR(VLOOKUP(D4,DB!A:I,9,0),"")</f>
        <v>Latis</v>
      </c>
    </row>
    <row r="5" spans="1:16" ht="15" customHeight="1">
      <c r="A5" s="113"/>
      <c r="B5" s="113" t="str">
        <f>IFERROR(VLOOKUP(D5,DB!A:K,11,0),"")</f>
        <v/>
      </c>
      <c r="C5" s="93"/>
      <c r="D5" s="91"/>
      <c r="E5" s="94"/>
      <c r="F5" s="95"/>
      <c r="G5" s="96">
        <f t="shared" ref="G5:G41" ca="1" si="0">IFERROR(NOW()-F5,"")</f>
        <v>45984.750195717592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45984.750195717592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45984.750195717592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45984.750195717592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45984.750195717592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45984.750195717592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45984.750195717592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45984.750195717592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45984.750195717592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45984.750195717592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45984.750195717592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45984.750195717592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45984.750195717592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45984.750195717592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45984.750195717592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45984.750195717592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45984.750195717592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45984.750195717592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45984.750195717592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45984.750195717592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45984.750195717592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45984.750195717592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45984.750195717592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45984.750195717592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45984.750195717592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45984.750195717592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45984.750195717592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45984.750195717592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45984.750195717592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45984.750195717592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45984.750195717592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45984.750195717592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45984.750195717592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45984.750195717592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45984.750195717592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45984.750195717592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45984.750195717592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ref="G42:G105" ca="1" si="1">IFERROR(NOW()-F42,"")</f>
        <v>45984.750195717592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45984.750195717592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45984.750195717592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45984.750195717592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45984.750195717592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45984.750195717592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45984.750195717592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45984.750195717592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45984.750195717592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45984.750195717592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45984.750195717592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45984.750195717592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45984.750195717592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45984.750195717592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45984.750195717592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45984.750195717592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45984.750195717592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45984.750195717592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45984.750195717592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45984.750195717592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45984.750195717592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45984.750195717592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45984.750195717592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45984.750195717592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45984.750195717592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45984.750195717592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45984.750195717592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45984.750195717592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45984.750195717592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45984.750195717592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45984.750195717592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45984.750195717592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45984.750195717592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45984.750195717592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45984.750195717592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45984.750195717592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45984.750195717592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45984.750195717592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45984.750195717592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45984.750195717592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45984.750195717592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45984.750195717592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45984.750195717592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45984.750195717592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45984.750195717592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45984.750195717592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45984.750195717592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45984.750195717592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45984.750195717592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45984.750195717592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45984.750195717592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45984.750195717592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45984.750195717592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45984.750195717592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45984.750195717592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45984.750195717592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45984.750195717592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45984.750195717592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45984.750195717592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45984.750195717592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45984.750195717592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45984.750195717592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45984.750195717592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45984.750195717592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ref="G106:G169" ca="1" si="2">IFERROR(NOW()-F106,"")</f>
        <v>45984.750195717592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45984.750195717592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45984.750195717592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45984.750195717592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45984.750195717592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45984.750195717592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45984.750195717592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45984.750195717592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45984.750195717592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45984.750195717592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45984.750195717592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45984.750195717592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45984.750195717592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45984.750195717592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45984.750195717592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45984.750195717592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45984.750195717592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45984.750195717592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45984.750195717592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45984.750195717592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45984.750195717592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45984.750195717592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45984.750195717592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45984.750195717592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45984.750195717592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45984.750195717592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45984.750195717592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45984.750195717592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45984.750195717592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45984.750195717592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45984.750195717592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45984.750195717592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45984.750195717592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45984.750195717592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45984.750195717592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45984.750195717592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45984.750195717592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45984.750195717592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45984.750195717592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45984.750195717592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45984.750195717592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45984.750195717592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45984.750195717592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45984.750195717592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45984.750195717592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45984.750195717592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45984.750195717592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45984.750195717592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45984.750195717592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45984.750195717592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45984.750195717592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45984.750195717592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45984.750195717592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45984.750195717592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45984.750195717592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45984.750195717592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45984.750195717592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45984.750195717592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45984.750195717592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45984.750195717592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45984.750195717592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45984.750195717592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45984.750195717592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45984.750195717592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ref="G170:G233" ca="1" si="3">IFERROR(NOW()-F170,"")</f>
        <v>45984.750195717592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45984.750195717592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45984.750195717592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45984.750195717592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45984.750195717592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45984.750195717592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45984.750195717592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45984.750195717592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45984.750195717592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45984.750195717592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45984.750195717592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45984.750195717592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45984.750195717592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45984.750195717592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45984.750195717592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45984.750195717592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45984.750195717592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45984.750195717592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45984.750195717592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45984.750195717592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45984.750195717592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45984.750195717592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45984.750195717592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45984.750195717592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45984.750195717592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45984.750195717592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45984.750195717592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45984.750195717592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45984.750195717592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45984.750195717592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45984.750195717592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45984.750195717592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45984.750195717592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45984.750195717592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45984.750195717592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45984.750195717592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45984.750195717592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45984.750195717592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45984.750195717592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45984.750195717592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45984.750195717592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45984.750195717592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45984.750195717592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45984.750195717592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45984.750195717592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45984.750195717592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45984.750195717592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45984.750195717592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45984.750195717592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45984.750195717592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45984.750195717592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45984.750195717592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45984.750195717592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45984.750195717592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45984.750195717592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45984.750195717592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45984.750195717592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45984.750195717592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45984.750195717592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45984.750195717592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45984.750195717592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45984.750195717592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45984.750195717592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45984.750195717592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ref="G234:G297" ca="1" si="4">IFERROR(NOW()-F234,"")</f>
        <v>45984.750195717592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45984.750195717592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45984.750195717592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45984.750195717592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45984.750195717592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45984.750195717592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45984.750195717592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45984.750195717592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45984.750195717592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45984.750195717592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45984.750195717592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45984.750195717592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45984.750195717592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45984.750195717592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45984.750195717592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45984.750195717592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45984.750195717592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45984.750195717592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45984.750195717592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45984.750195717592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45984.750195717592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45984.750195717592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45984.750195717592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45984.750195717592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45984.750195717592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45984.750195717592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45984.750195717592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45984.750195717592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45984.750195717592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45984.750195717592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45984.750195717592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45984.750195717592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45984.750195717592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45984.750195717592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45984.750195717592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45984.750195717592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45984.750195717592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45984.750195717592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45984.750195717592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45984.750195717592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45984.750195717592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45984.750195717592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45984.750195717592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45984.750195717592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45984.750195717592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45984.750195717592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45984.750195717592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45984.750195717592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45984.750195717592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45984.750195717592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45984.750195717592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45984.750195717592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45984.750195717592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45984.750195717592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45984.750195717592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45984.750195717592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45984.750195717592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45984.750195717592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45984.750195717592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45984.750195717592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45984.750195717592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45984.750195717592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45984.750195717592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45984.750195717592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ref="G298:G361" ca="1" si="5">IFERROR(NOW()-F298,"")</f>
        <v>45984.750195717592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45984.750195717592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45984.750195717592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45984.750195717592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45984.750195717592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45984.750195717592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45984.750195717592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45984.750195717592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45984.750195717592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45984.750195717592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45984.750195717592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45984.750195717592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45984.750195717592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45984.750195717592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45984.750195717592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45984.750195717592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45984.750195717592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45984.750195717592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45984.750195717592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45984.750195717592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45984.750195717592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45984.750195717592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45984.750195717592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45984.750195717592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45984.750195717592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45984.750195717592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45984.750195717592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45984.750195717592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45984.750195717592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45984.750195717592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45984.750195717592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45984.750195717592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45984.750195717592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45984.750195717592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45984.750195717592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45984.750195717592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45984.750195717592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45984.750195717592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45984.750195717592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45984.750195717592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45984.750195717592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45984.750195717592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45984.750195717592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45984.750195717592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45984.750195717592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45984.750195717592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45984.750195717592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45984.750195717592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45984.750195717592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45984.750195717592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45984.750195717592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45984.750195717592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45984.750195717592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45984.750195717592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45984.750195717592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45984.750195717592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45984.750195717592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45984.750195717592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45984.750195717592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45984.750195717592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45984.750195717592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45984.750195717592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45984.750195717592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45984.750195717592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ref="G362:G407" ca="1" si="6">IFERROR(NOW()-F362,"")</f>
        <v>45984.750195717592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45984.750195717592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45984.750195717592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45984.750195717592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45984.750195717592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45984.750195717592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45984.750195717592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45984.750195717592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45984.750195717592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45984.750195717592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45984.750195717592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45984.750195717592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45984.750195717592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45984.750195717592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45984.750195717592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45984.750195717592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45984.750195717592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45984.750195717592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45984.750195717592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45984.750195717592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45984.750195717592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45984.750195717592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45984.750195717592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45984.750195717592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45984.750195717592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45984.750195717592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45984.750195717592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45984.750195717592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45984.750195717592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45984.750195717592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45984.750195717592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45984.750195717592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45984.750195717592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45984.750195717592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45984.750195717592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45984.750195717592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45984.750195717592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45984.750195717592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45984.750195717592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45984.750195717592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45984.750195717592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45984.750195717592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45984.750195717592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45984.750195717592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45984.750195717592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45984.750195717592</v>
      </c>
      <c r="H407" s="95"/>
      <c r="I407" s="113" t="str">
        <f>IFERROR(VLOOKUP(D407,DB!A:F,6,0),"")</f>
        <v/>
      </c>
      <c r="J407" s="113" t="str">
        <f>IFERROR(VLOOKUP(D407,DB!A:G,7,0),"")</f>
        <v/>
      </c>
      <c r="K407" s="97"/>
      <c r="L407" s="91" t="str">
        <f>IFERROR(VLOOKUP(D407,DB!A:I,9,0),"")</f>
        <v/>
      </c>
    </row>
  </sheetData>
  <dataValidations count="2">
    <dataValidation allowBlank="1" showInputMessage="1" showErrorMessage="1" sqref="E1" xr:uid="{A4F81451-56CC-4543-9497-104C4E44EE4B}"/>
    <dataValidation type="list" allowBlank="1" showInputMessage="1" showErrorMessage="1" sqref="E2:E40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6"/>
  <sheetViews>
    <sheetView tabSelected="1" workbookViewId="0">
      <selection activeCell="K11" sqref="K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39117</v>
      </c>
      <c r="B2" s="37" t="str">
        <f>IFERROR(VLOOKUP(D2,DB!A:K,11,0),"")</f>
        <v>R5</v>
      </c>
      <c r="C2" s="37">
        <v>3</v>
      </c>
      <c r="D2" s="106" t="s">
        <v>36011</v>
      </c>
      <c r="E2" s="37" t="s">
        <v>39021</v>
      </c>
      <c r="F2" s="38">
        <v>45891.832060185188</v>
      </c>
      <c r="G2" s="108">
        <f ca="1">IFERROR(NOW()-F2,"")</f>
        <v>92.918135532403539</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39024</v>
      </c>
      <c r="F3" s="38">
        <v>45926.188877314817</v>
      </c>
      <c r="G3" s="108">
        <f t="shared" ref="G3" ca="1" si="0">IFERROR(NOW()-F3,"")</f>
        <v>58.561318402775214</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39024</v>
      </c>
      <c r="F4" s="110">
        <v>45948.661111111112</v>
      </c>
      <c r="G4" s="111">
        <f t="shared" ref="G4" ca="1" si="1">IFERROR(NOW()-F4,"")</f>
        <v>36.089084606479446</v>
      </c>
      <c r="H4" s="110">
        <v>45948.661111111112</v>
      </c>
      <c r="I4" s="109" t="str">
        <f>IFERROR(VLOOKUP(D4,DB!A:F,6,0),"")</f>
        <v>SCECO</v>
      </c>
      <c r="J4" s="109" t="str">
        <f>IFERROR(VLOOKUP(D4,DB!A:G,7,0),"")</f>
        <v>Dead</v>
      </c>
      <c r="K4" s="109" t="s">
        <v>39122</v>
      </c>
      <c r="L4" s="109" t="str">
        <f>IFERROR(VLOOKUP(D4,DB!A:I,9,0),"")</f>
        <v>Latis</v>
      </c>
    </row>
    <row r="5" spans="1:13" ht="30.75">
      <c r="A5" s="109" t="s">
        <v>39123</v>
      </c>
      <c r="B5" s="109" t="str">
        <f>IFERROR(VLOOKUP(D5,DB!A:K,11,0),"")</f>
        <v>R5</v>
      </c>
      <c r="C5" s="109">
        <v>1</v>
      </c>
      <c r="D5" s="109" t="s">
        <v>36518</v>
      </c>
      <c r="E5" s="109" t="s">
        <v>39021</v>
      </c>
      <c r="F5" s="122">
        <v>45981.373298611114</v>
      </c>
      <c r="G5" s="111">
        <f ca="1">IFERROR(NOW()-F5,"")</f>
        <v>3.3768971064782818</v>
      </c>
      <c r="H5" s="122">
        <v>45981.360798611109</v>
      </c>
      <c r="I5" s="109" t="str">
        <f>IFERROR(VLOOKUP(D5,DB!A:F,6,0),"")</f>
        <v>SCECO</v>
      </c>
      <c r="J5" s="109" t="str">
        <f>IFERROR(VLOOKUP(D5,DB!A:G,7,0),"")</f>
        <v>Dead</v>
      </c>
      <c r="K5" s="109" t="s">
        <v>39124</v>
      </c>
      <c r="L5" s="109" t="str">
        <f>IFERROR(VLOOKUP(D5,DB!A:I,9,0),"")</f>
        <v>Latis</v>
      </c>
    </row>
    <row r="6" spans="1:13">
      <c r="A6" s="109" t="s">
        <v>39125</v>
      </c>
      <c r="B6" s="109" t="str">
        <f>IFERROR(VLOOKUP(D6,DB!A:K,11,0),"")</f>
        <v>R5</v>
      </c>
      <c r="C6" s="109">
        <v>1</v>
      </c>
      <c r="D6" s="109" t="s">
        <v>38489</v>
      </c>
      <c r="E6" s="109" t="s">
        <v>39021</v>
      </c>
      <c r="F6" s="122">
        <v>45984.732465277775</v>
      </c>
      <c r="G6" s="111">
        <f ca="1">IFERROR(NOW()-F6,"")</f>
        <v>1.7730439816659782E-2</v>
      </c>
      <c r="H6" s="122">
        <v>45984.726666666669</v>
      </c>
      <c r="I6" s="109" t="str">
        <f>IFERROR(VLOOKUP(D6,DB!A:F,6,0),"")</f>
        <v>SCECO</v>
      </c>
      <c r="J6" s="109" t="str">
        <f>IFERROR(VLOOKUP(D6,DB!A:G,7,0),"")</f>
        <v>Haj Removal</v>
      </c>
      <c r="K6" s="109" t="s">
        <v>39126</v>
      </c>
      <c r="L6" s="109" t="str">
        <f>IFERROR(VLOOKUP(D6,DB!A:I,9,0),"")</f>
        <v>Latis</v>
      </c>
    </row>
    <row r="7" spans="1:13">
      <c r="A7" s="109"/>
      <c r="B7" s="109" t="str">
        <f>IFERROR(VLOOKUP(D7,DB!A:K,11,0),"")</f>
        <v/>
      </c>
      <c r="C7" s="109"/>
      <c r="D7" s="109"/>
      <c r="E7" s="109"/>
      <c r="F7" s="109"/>
      <c r="G7" s="111">
        <f ca="1">IFERROR(NOW()-F7,"")</f>
        <v>45984.750195717592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45984.750195717592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45984.750195717592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45984.750195717592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45984.750195717592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45984.750195717592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45984.750195717592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45984.750195717592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45984.750195717592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45984.750195717592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45984.750195717592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45984.750195717592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45984.750195717592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45984.750195717592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45984.750195717592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45984.750195717592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45984.750195717592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45984.750195717592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45984.750195717592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45984.750195717592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45984.750195717592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45984.750195717592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45984.750195717592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45984.750195717592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45984.750195717592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45984.750195717592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45984.750195717592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45984.750195717592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45984.750195717592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45984.750195717592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45984.750195717592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45984.750195717592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45984.750195717592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45984.750195717592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45984.750195717592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45984.750195717592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45984.750195717592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45984.750195717592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45984.750195717592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45984.750195717592</v>
      </c>
      <c r="H46" s="109"/>
      <c r="I46" s="109" t="str">
        <f>IFERROR(VLOOKUP(D46,DB!A:F,6,0),"")</f>
        <v/>
      </c>
      <c r="J46" s="109" t="str">
        <f>IFERROR(VLOOKUP(D46,DB!A:G,7,0),"")</f>
        <v/>
      </c>
      <c r="K46" s="109"/>
      <c r="L46" s="109" t="str">
        <f>IFERROR(VLOOKUP(D46,DB!A:I,9,0),"")</f>
        <v/>
      </c>
    </row>
    <row r="47" spans="1:12">
      <c r="A47" s="125"/>
      <c r="B47" s="125" t="str">
        <f>IFERROR(VLOOKUP(D47,DB!A:K,11,0),"")</f>
        <v/>
      </c>
      <c r="C47" s="125"/>
      <c r="D47" s="125"/>
      <c r="E47" s="125"/>
      <c r="F47" s="126"/>
      <c r="G47" s="111">
        <f ca="1">IFERROR(NOW()-F47,"")</f>
        <v>45984.750195717592</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45984.750195717592</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45984.750195717592</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45984.750195717592</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45984.750195717592</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45984.750195717592</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45984.750195717592</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45984.750195717592</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45984.750195717592</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45984.750195717592</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45984.750195717592</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45984.750195717592</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45984.750195717592</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45984.750195717592</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45984.750195717592</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45984.750195717592</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45984.750195717592</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45984.750195717592</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45984.750195717592</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45984.750195717592</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45984.750195717592</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45984.750195717592</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45984.750195717592</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45984.750195717592</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45984.750195717592</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45984.750195717592</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45984.750195717592</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45984.750195717592</v>
      </c>
      <c r="H74" s="126"/>
      <c r="I74" s="125" t="str">
        <f>IFERROR(VLOOKUP(D74,DB!A:F,6,0),"")</f>
        <v/>
      </c>
      <c r="J74" s="125" t="str">
        <f>IFERROR(VLOOKUP(D74,DB!A:G,7,0),"")</f>
        <v/>
      </c>
      <c r="K74" s="125"/>
      <c r="L74" s="125" t="str">
        <f>IFERROR(VLOOKUP(D74,DB!A:I,9,0),"")</f>
        <v/>
      </c>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sheetData>
  <dataValidations count="2">
    <dataValidation allowBlank="1" showInputMessage="1" showErrorMessage="1" sqref="E1" xr:uid="{920C6338-E771-4DAE-8C89-92A9093EA4DE}"/>
    <dataValidation type="list" allowBlank="1" showInputMessage="1" showErrorMessage="1" sqref="E2:E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45984.750195717592</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45984.750195717592</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45984.750195717592</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45984.750195717592</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45984.750195717592</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45984.750195717592</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45984.750195717592</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45984.750195717592</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45984.750195717592</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45984.750195717592</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45984.750195717592</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45984.750195717592</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45984.750195717592</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45984.750195717592</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45984.750195717592</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45984.750195717592</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45984.750195717592</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45984.750195717592</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45984.750195717592</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45984.750195717592</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45984.750195717592</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45984.750195717592</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45984.750195717592</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45984.750195717592</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45984.750195717592</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45984.750195717592</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45984.750195717592</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45984.750195717592</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45984.750195717592</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45984.750195717592</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45984.750195717592</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45984.750195717592</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45984.750195717592</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45984.750195717592</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45984.750195717592</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45984.750195717592</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45984.750195717592</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45984.750195717592</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45984.750195717592</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45984.750195717592</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45984.750195717592</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45984.750195717592</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45984.750195717592</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45984.750195717592</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2025-11-23T15:01:31Z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