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10" documentId="13_ncr:1_{F6CB121F-512D-4AA6-A0C1-0FB36C537598}" xr6:coauthVersionLast="47" xr6:coauthVersionMax="47" xr10:uidLastSave="{1D2578E7-0213-49E8-9D30-A89EB6E8ABB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<sst xmlns="http://schemas.openxmlformats.org/spreadsheetml/2006/main" count="180305" uniqueCount="39122">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</sst>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300.384916435185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45963.333342129627</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45963.333342129627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45963.333342129627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45963.333342129627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45963.333342129627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45963.333342129627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45963.333342129627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45963.333342129627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45963.333342129627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45963.333342129627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45963.333342129627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45963.333342129627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45963.333342129627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45963.333342129627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45963.333342129627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45963.333342129627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45963.333342129627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45963.333342129627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45963.333342129627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45963.333342129627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45963.333342129627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45963.333342129627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45963.333342129627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45963.333342129627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45963.333342129627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45963.333342129627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45963.333342129627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45963.333342129627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45963.333342129627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45963.333342129627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45963.333342129627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45963.333342129627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45963.333342129627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45963.333342129627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45963.333342129627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45963.333342129627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45963.333342129627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45963.333342129627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45963.333342129627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45963.333342129627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45963.333342129627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45963.333342129627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45963.333342129627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45963.333342129627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45963.333342129627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45963.333342129627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45963.333342129627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45963.333342129627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45963.333342129627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45963.333342129627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45963.333342129627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45963.333342129627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45963.333342129627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45963.333342129627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45963.333342129627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45963.333342129627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45963.333342129627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45963.333342129627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45963.333342129627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45963.333342129627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45963.333342129627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45963.333342129627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45963.333342129627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45963.333342129627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45963.333342129627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45963.333342129627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45963.333342129627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45963.333342129627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45963.333342129627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45963.333342129627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45963.333342129627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45963.333342129627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45963.333342129627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45963.333342129627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45963.333342129627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45963.333342129627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45963.333342129627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45963.333342129627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45963.333342129627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45963.333342129627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45963.333342129627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45963.333342129627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45963.333342129627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45963.333342129627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45963.333342129627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45963.333342129627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45963.333342129627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45963.333342129627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45963.333342129627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45963.333342129627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45963.333342129627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45963.333342129627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45963.333342129627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45963.333342129627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45963.333342129627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45963.333342129627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45963.333342129627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45963.333342129627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45963.333342129627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45963.333342129627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45963.333342129627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45963.333342129627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45963.333342129627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45963.333342129627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45963.333342129627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45963.333342129627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45963.333342129627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45963.333342129627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45963.333342129627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45963.333342129627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45963.333342129627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45963.333342129627</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45963.333342129627</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41C5A42-A138-473C-B23F-52D8B289C8C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tabSelected="1"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138.33350416666508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4.5912587962957332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0.55945324074127711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v>1</v>
      </c>
      <c r="D6" s="18" t="s">
        <v>24534</v>
      </c>
      <c r="E6" s="113" t="s">
        <v>39021</v>
      </c>
      <c r="F6" s="114"/>
      <c r="G6" s="115">
        <f ca="1">IFERROR(NOW()-F6,"-")</f>
        <v>45963.333342129627</v>
      </c>
      <c r="H6" s="114">
        <v>45963.317361111112</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45963.333342129627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45963.333342129627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45963.333342129627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45963.333342129627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45963.333342129627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45963.333342129627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45963.333342129627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45963.333342129627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45963.333342129627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45963.333342129627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45963.333342129627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45963.333342129627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45963.333342129627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45963.333342129627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45963.333342129627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45963.333342129627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45963.333342129627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45963.333342129627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45963.333342129627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45963.333342129627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45963.333342129627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45963.333342129627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45963.333342129627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45963.333342129627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45963.333342129627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45963.333342129627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45963.333342129627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45963.333342129627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45963.333342129627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45963.333342129627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45963.333342129627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45963.333342129627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45963.333342129627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45963.333342129627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45963.333342129627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45963.333342129627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45963.333342129627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45963.333342129627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45963.333342129627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45963.333342129627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45963.333342129627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45963.333342129627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45963.333342129627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45963.333342129627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45963.333342129627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45963.333342129627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45963.333342129627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45963.333342129627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45963.333342129627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45963.333342129627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45963.333342129627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45963.333342129627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45963.333342129627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45963.333342129627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45963.333342129627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45963.333342129627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45963.333342129627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45963.333342129627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45963.333342129627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45963.333342129627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45963.333342129627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45963.333342129627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45963.333342129627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45963.333342129627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45963.333342129627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45963.333342129627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45963.333342129627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45963.333342129627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45963.333342129627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45963.333342129627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45963.333342129627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45963.333342129627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45963.333342129627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45963.333342129627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45963.333342129627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45963.333342129627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45963.333342129627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45963.333342129627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45963.333342129627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45963.333342129627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45963.333342129627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45963.333342129627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45963.333342129627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45963.333342129627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45963.333342129627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45963.333342129627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45963.333342129627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45963.333342129627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45963.333342129627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45963.333342129627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45963.333342129627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45963.333342129627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45963.333342129627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45963.333342129627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45963.333342129627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45963.333342129627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45963.333342129627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45963.333342129627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45963.333342129627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45963.333342129627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45963.333342129627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45963.333342129627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45963.333342129627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45963.333342129627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45963.333342129627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45963.333342129627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45963.333342129627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45963.333342129627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45963.333342129627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45963.333342129627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45963.333342129627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45963.333342129627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45963.333342129627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45963.333342129627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45963.333342129627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45963.333342129627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45963.333342129627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45963.333342129627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45963.333342129627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45963.333342129627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45963.333342129627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45963.333342129627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45963.333342129627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45963.333342129627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45963.333342129627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45963.333342129627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45963.333342129627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45963.333342129627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45963.333342129627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45963.333342129627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45963.333342129627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45963.333342129627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45963.333342129627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45963.333342129627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45963.333342129627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45963.333342129627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45963.333342129627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45963.333342129627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45963.333342129627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45963.333342129627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45963.333342129627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45963.333342129627</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3" ca="1" si="0">IFERROR(NOW()-F2,"-")</f>
        <v>45963.333342361111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45963.333342361111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45963.333342361111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45963.333342361111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45963.333342361111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45963.333342361111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45963.333342361111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45963.333342361111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45963.333342361111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45963.333342361111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45963.333342361111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45963.333342361111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45963.333342361111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45963.333342361111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45963.333342361111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45963.333342361111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45963.333342361111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45963.333342361111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45963.333342361111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45963.333342361111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45963.333342361111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45963.333342361111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45963.333342361111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45963.333342361111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45963.333342361111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45963.333342361111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45963.333342361111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45963.333342361111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45963.333342361111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45963.333342361111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45963.333342361111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45963.333342361111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45963.333342361111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45963.333342361111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45963.333342361111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45963.333342361111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45963.333342361111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45963.333342361111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45963.333342361111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45963.333342361111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45963.333342361111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45963.333342361111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45963.333342361111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45963.333342361111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45963.333342361111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45963.333342361111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45963.333342361111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45963.333342361111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45963.333342361111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45963.333342361111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45963.333342361111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45963.333342361111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45963.333342361111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45963.333342361111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45963.333342361111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45963.333342361111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45963.333342361111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45963.333342361111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45963.333342361111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45963.333342361111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45963.333342361111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45963.333342361111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45963.333342361111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45963.333342361111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45963.333342361111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45963.333342361111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45963.333342361111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45963.333342361111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45963.333342361111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45963.333342361111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45963.333342361111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45963.333342361111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45963.333342361111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45963.333342361111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45963.333342361111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45963.333342361111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45963.333342361111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45963.333342361111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45963.333342361111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45963.333342361111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45963.333342361111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45963.333342361111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45963.333342361111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45963.333342361111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45963.333342361111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45963.333342361111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45963.333342361111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45963.333342361111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45963.333342361111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45963.333342361111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45963.333342361111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45963.333342361111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45963.333342361111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45963.333342361111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45963.333342361111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45963.333342361111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45963.333342361111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45963.333342361111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45963.333342361111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45963.333342361111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45963.333342361111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45963.333342361111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45963.333342361111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45963.333342361111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45963.333342361111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45963.333342361111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45963.333342361111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45963.333342361111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45963.333342361111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45963.333342361111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45963.333342361111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45963.333342361111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45963.333342361111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45963.333342361111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45963.333342361111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45963.333342361111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45963.333342361111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45963.333342361111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45963.333342361111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45963.333342361111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45963.333342361111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45963.333342361111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45963.333342361111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45963.333342361111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45963.333342361111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45963.333342361111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45963.333342361111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45963.333342361111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45963.333342361111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45963.333342361111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45963.333342361111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45963.333342361111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45963.333342361111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45963.333342361111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45963.333342361111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45963.333342361111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45963.333342361111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45963.333342361111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45963.333342361111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45963.333342361111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45963.333342361111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45963.333342361111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45963.333342361111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45963.333342361111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45963.333342361111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45963.333342361111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45963.333342361111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45963.333342361111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45963.333342361111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45963.333342361111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45963.333342361111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45963.333342361111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45963.333342361111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45963.333342361111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45963.333342361111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45963.333342361111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45963.333342361111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45963.333342361111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45963.333342361111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45963.333342361111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45963.333342361111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45963.333342361111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45963.333342361111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45963.333342361111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45963.333342361111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45963.333342361111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45963.333342361111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45963.333342361111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45963.333342361111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45963.333342361111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45963.333342361111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45963.333342361111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45963.333342361111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45963.333342361111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45963.333342361111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45963.333342361111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45963.333342361111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45963.333342361111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45963.333342361111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45963.333342361111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45963.333342361111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45963.333342361111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45963.333342361111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45963.333342361111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45963.333342361111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45963.333342361111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45963.333342361111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45963.333342361111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45963.333342361111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45963.333342361111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45963.333342361111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45963.333342361111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45963.333342361111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45963.333342361111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45963.333342361111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45963.333342361111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45963.333342361111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45963.333342361111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45963.333342361111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45963.333342361111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45963.333342361111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45963.333342361111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45963.333342361111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45963.333342361111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45963.333342361111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45963.333342361111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45963.333342361111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45963.333342361111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45963.333342361111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45963.333342361111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45963.333342361111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45963.333342361111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45963.333342361111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45963.333342361111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45963.333342361111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45963.333342361111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45963.333342361111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45963.333342361111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45963.333342361111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45963.333342361111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45963.333342361111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45963.333342361111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45963.333342361111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45963.333342361111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45963.333342361111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45963.333342361111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45963.333342361111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45963.333342361111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45963.333342361111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45963.333342361111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45963.333342361111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45963.333342361111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45963.333342361111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45963.333342361111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45963.333342361111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45963.333342361111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45963.333342361111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45963.333342361111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45963.333342361111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45963.333342361111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45963.333342361111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45963.333342361111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45963.333342361111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45963.333342361111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45963.333342361111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45963.333342361111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45963.333342361111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45963.333342361111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45963.333342361111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45963.333342361111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45963.333342361111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45963.333342361111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45963.333342361111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45963.333342361111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45963.333342361111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45963.333342361111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45963.333342361111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45963.333342361111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45963.333342361111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45963.333342361111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45963.333342361111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45963.333342361111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45963.333342361111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45963.333342361111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45963.333342361111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45963.333342361111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45963.333342361111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45963.333342361111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45963.333342361111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45963.333342361111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45963.333342361111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45963.333342361111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45963.333342361111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45963.333342361111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45963.333342361111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45963.333342361111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45963.333342361111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45963.333342361111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45963.333342361111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45963.333342361111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45963.333342361111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45963.333342361111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45963.333342361111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45963.333342361111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45963.333342361111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45963.333342361111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45963.333342361111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45963.333342361111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45963.333342361111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45963.333342361111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45963.333342361111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45963.333342361111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45963.333342361111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45963.333342361111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45963.333342361111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45963.333342361111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45963.333342361111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45963.333342361111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45963.333342361111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45963.333342361111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45963.333342361111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45963.333342361111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45963.333342361111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45963.333342361111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45963.333342361111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45963.333342361111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45963.333342361111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45963.333342361111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45963.333342361111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45963.333342361111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45963.333342361111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45963.333342361111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45963.333342361111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45963.333342361111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45963.333342361111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45963.333342361111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45963.333342361111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45963.333342361111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45963.333342361111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45963.333342361111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45963.333342361111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45963.333342361111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45963.333342361111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45963.333342361111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45963.333342361111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45963.333342361111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45963.333342361111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45963.333342361111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45963.333342361111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45963.333342361111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45963.333342361111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45963.333342361111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45963.333342361111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45963.333342361111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45963.333342361111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45963.333342361111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45963.333342361111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45963.333342361111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45963.333342361111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45963.333342361111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45963.333342361111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45963.333342361111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45963.333342361111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45963.333342361111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45963.333342361111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45963.333342361111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45963.333342361111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45963.333342361111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45963.333342361111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45963.333342361111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45963.333342361111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45963.333342361111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45963.333342361111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45963.333342361111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45963.333342361111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45963.333342361111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45963.333342361111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45963.333342361111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45963.333342361111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45963.333342361111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45963.333342361111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45963.333342361111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45963.333342361111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45963.333342361111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45963.333342361111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45963.333342361111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45963.333342361111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45963.333342361111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45963.333342361111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45963.333342361111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45963.333342361111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45963.333342361111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45963.333342361111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45963.333342361111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45963.333342361111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45963.333342361111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45963.333342361111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45963.333342361111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45963.333342361111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45963.333342361111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45963.333342361111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45963.333342361111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45963.333342361111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45963.333342361111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45963.333342361111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45963.333342361111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45963.333342361111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45963.333342361111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45963.333342361111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45963.333342361111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45963.333342361111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45963.333342361111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45963.333342361111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45963.333342361111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45963.333342361111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45963.333342361111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45963.333342361111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45963.333342361111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45963.333342361111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45963.333342361111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45963.333342361111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45963.333342361111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45963.333342361111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45963.333342361111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45963.333342361111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45963.333342361111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45963.333342361111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45963.333342361111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45963.333342361111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45963.333342361111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45963.333342361111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45963.333342361111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45963.333342361111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45963.333342361111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45963.333342361111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45963.333342361111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45963.333342361111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45963.333342361111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45963.333342361111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45963.333342361111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45963.333342361111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45963.333342361111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45963.333342361111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45963.333342361111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45963.333342361111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45963.333342361111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45963.333342361111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45963.333342361111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45963.333342361111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45963.333342361111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45963.333342361111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45963.333342361111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45963.333342361111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45963.333342361111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45963.333342361111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45963.333342361111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45963.333342361111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45963.333342361111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45963.333342361111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45963.333342361111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45963.333342361111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45963.333342361111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45963.333342361111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45963.333342361111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45963.333342361111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45963.333342361111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45963.333342361111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45963.333342361111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45963.333342361111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45963.333342361111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45963.333342361111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45963.333342361111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45963.333342361111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45963.333342361111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45963.333342361111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45963.333342361111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45963.333342361111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45963.333342361111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45963.333342361111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45963.333342361111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45963.333342361111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45963.333342361111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45963.333342361111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45963.333342361111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45963.333342361111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45963.333342361111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45963.333342361111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45963.333342361111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45963.333342361111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45963.333342361111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45963.333342361111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45963.333342361111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45963.333342361111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45963.333342361111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45963.333342361111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45963.333342361111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45963.333342361111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45963.333342361111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45963.333342361111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45963.333342361111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45963.333342361111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45963.333342361111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45963.333342361111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45963.333342361111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45963.333342361111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45963.333342361111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45963.333342361111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45963.333342361111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45963.333342361111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45963.333342361111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45963.333342361111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45963.333342361111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45963.333342361111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45963.333342361111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45963.333342361111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45963.333342361111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45963.333342361111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45963.333342361111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45963.333342361111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45963.333342361111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45963.333342361111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45963.333342361111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45963.333342361111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45963.333342361111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45963.333342361111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45963.333342361111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45963.333342361111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45963.333342361111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45963.333342361111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45963.333342361111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45963.333342361111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45963.333342361111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45963.333342361111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45963.333342361111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45963.333342361111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45963.333342361111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45963.333342361111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45963.333342361111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45963.333342361111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45963.333342361111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45963.333342361111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45963.333342361111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45963.333342361111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45963.333342361111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45963.333342361111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45963.333342361111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45963.333342361111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45963.333342361111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45963.333342361111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45963.333342361111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45963.333342361111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45963.333342361111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45963.333342361111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45963.333342361111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45963.333342361111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45963.333342361111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45963.333342361111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45963.333342361111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45963.333342361111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45963.333342361111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45963.333342361111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45963.333342361111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45963.333342361111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45963.333342361111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45963.333342361111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45963.333342361111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45963.333342361111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45963.333342361111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45963.333342361111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45963.333342361111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45963.333342361111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45963.333342361111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45963.333342361111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45963.333342361111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45963.333342361111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45963.333342361111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45963.333342361111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45963.333342361111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45963.333342361111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45963.333342361111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45963.333342361111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45963.333342361111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45963.333342361111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45963.333342361111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45963.333342361111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45963.333342361111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45963.333342361111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45963.333342361111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45963.333342361111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45963.333342361111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45963.333342361111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45963.333342361111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45963.333342361111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45963.333342361111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45963.333342361111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45963.333342361111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45963.333342361111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45963.333342361111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45963.333342361111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45963.333342361111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45963.333342361111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45963.333342361111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45963.333342361111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45963.333342361111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45963.333342361111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45963.333342361111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45963.333342361111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45963.333342361111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45963.333342361111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45963.333342361111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45963.333342361111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45963.333342361111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45963.333342361111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45963.333342361111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45963.333342361111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45963.333342361111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45963.333342361111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45963.333342361111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45963.333342361111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45963.333342361111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45963.333342361111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45963.333342361111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45963.333342361111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45963.333342361111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45963.333342361111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45963.333342361111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45963.333342361111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45963.333342361111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45963.333342361111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45963.333342361111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45963.333342361111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45963.333342361111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45963.333342361111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45963.333342361111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45963.333342361111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45963.333342361111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45963.333342361111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45963.333342361111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45963.333342361111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45963.333342361111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45963.333342361111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45963.333342361111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45963.333342361111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45963.333342361111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45963.333342361111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45963.333342361111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45963.333342361111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45963.333342361111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45963.333342361111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45963.333342361111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45963.333342361111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45963.333342361111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45963.333342361111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45963.333342361111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45963.333342361111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45963.333342361111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45963.333342361111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45963.333342361111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45963.333342361111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45963.333342361111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45963.333342361111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45963.333342361111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45963.333342361111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45963.333342361111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45963.333342361111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45963.333342361111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45963.333342361111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45963.333342361111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45963.333342361111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45963.333342361111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45963.333342361111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45963.333342361111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45963.333342361111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45963.333342361111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45963.333342361111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45963.333342361111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45963.333342361111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45963.333342361111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45963.333342361111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45963.333342361111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45963.333342361111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45963.333342361111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45963.333342361111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45963.333342361111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45963.333342361111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45963.333342361111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45963.333342361111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45963.333342361111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45963.333342361111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45963.333342361111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45963.333342361111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45963.333342361111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45963.333342361111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45963.333342361111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45963.333342361111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45963.333342361111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45963.333342361111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45963.333342361111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45963.333342361111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45963.333342361111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45963.333342361111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45963.333342361111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45963.333342361111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45963.333342361111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45963.333342361111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45963.333342361111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45963.333342361111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45963.333342361111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45963.333342361111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45963.333342361111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45963.333342361111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45963.333342361111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45963.333342361111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45963.333342361111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45963.333342361111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45963.333342361111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45963.333342361111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45963.333342361111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45963.333342361111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45963.333342361111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45963.333342361111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45963.333342361111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45963.333342361111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45963.333342361111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45963.333342361111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45963.333342361111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45963.333342361111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45963.333342361111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45963.333342361111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45963.333342361111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45963.333342361111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45963.333342361111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45963.333342361111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45963.333342361111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45963.333342361111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45963.333342361111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45963.333342361111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45963.333342361111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45963.333342361111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45963.333342361111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45963.333342361111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45963.333342361111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45963.333342361111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45963.333342361111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45963.333342361111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45963.333342361111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45963.333342361111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45963.333342361111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45963.333342361111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45963.333342361111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45963.333342361111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45963.333342361111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45963.333342361111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45963.333342361111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45963.333342361111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45963.333342361111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45963.333342361111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45963.333342361111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45963.333342361111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45963.333342361111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45963.333342361111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45963.333342361111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45963.333342361111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45963.333342361111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45963.333342361111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45963.333342361111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45963.333342361111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45963.333342361111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45963.333342361111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45963.333342361111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45963.333342361111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45963.333342361111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45963.333342361111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45963.333342361111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45963.333342361111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45963.333342361111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45963.333342361111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45963.333342361111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45963.333342361111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45963.333342361111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45963.333342361111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45963.333342361111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45963.333342361111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45963.333342361111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45963.333342361111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45963.333342361111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45963.333342361111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45963.333342361111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45963.333342361111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45963.333342361111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45963.333342361111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45963.333342361111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45963.333342361111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45963.333342361111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45963.333342361111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45963.333342361111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45963.333342361111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45963.333342361111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45963.333342361111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45963.333342361111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45963.333342361111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45963.333342361111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45963.333342361111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45963.333342361111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45963.333342361111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45963.333342361111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45963.333342361111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45963.333342361111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45963.333342361111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45963.333342361111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45963.333342361111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45963.333342361111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45963.333342361111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45963.333342361111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45963.333342361111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45963.333342361111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45963.333342361111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45963.333342361111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45963.333342361111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45963.333342361111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45963.333342361111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45963.333342361111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45963.333342361111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45963.333342361111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45963.333342361111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45963.333342361111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45963.333342361111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45963.333342361111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45963.333342361111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45963.333342361111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45963.333342361111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45963.333342361111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45963.333342361111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45963.333342361111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45963.333342361111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45963.333342361111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45963.333342361111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45963.333342361111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45963.333342361111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45963.333342361111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45963.333342361111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45963.333342361111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45963.333342361111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45963.333342361111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45963.333342361111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45963.333342361111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45963.333342361111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45963.333342361111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45963.333342361111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45963.333342361111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45963.333342361111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45963.333342361111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45963.333342361111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45963.333342361111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45963.333342361111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45963.333342361111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45963.333342361111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45963.333342361111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45963.333342361111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45963.333342361111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45963.333342361111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45963.333342361111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45963.333342361111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45963.333342361111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45963.333342361111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45963.333342361111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45963.333342361111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45963.333342361111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45963.333342361111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45963.333342361111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45963.333342361111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45963.333342361111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45963.333342361111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45963.333342361111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45963.333342361111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45963.333342361111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45963.333342361111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45963.333342361111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45963.333342361111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45963.333342361111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45963.333342361111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45963.333342361111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45963.333342361111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45963.333342361111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45963.333342361111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45963.333342361111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45963.333342361111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45963.333342361111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45963.333342361111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45963.333342361111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45963.333342361111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45963.333342361111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45963.333342361111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45963.333342361111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45963.333342361111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45963.333342361111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45963.333342361111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45963.333342361111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45963.333342361111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45963.333342361111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45963.333342361111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45963.333342361111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45963.333342361111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45963.333342361111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45963.333342361111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45963.333342361111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45963.333342361111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45963.333342361111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45963.333342361111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45963.333342361111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45963.333342361111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45963.333342361111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45963.333342361111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45963.333342361111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45963.333342361111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45963.333342361111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45963.333342361111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45963.333342361111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45963.333342361111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45963.333342361111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45963.333342361111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45963.333342361111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45963.333342361111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45963.333342361111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45963.333342361111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45963.333342361111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45963.333342361111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45963.333342361111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45963.333342361111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45963.333342361111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45963.333342361111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45963.333342361111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45963.333342361111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45963.333342361111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45963.333342361111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45963.333342361111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45963.333342361111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45963.333342361111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45963.333342361111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45963.333342361111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45963.333342361111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45963.333342361111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45963.333342361111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45963.333342361111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45963.333342361111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45963.333342361111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45963.333342361111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45963.333342361111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45963.333342361111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45963.333342361111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45963.333342361111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45963.333342361111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45963.333342361111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45963.333342361111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45963.333342361111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45963.333342361111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45963.333342361111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45963.333342361111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45963.333342361111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45963.333342361111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45963.333342361111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45963.333342361111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45963.333342361111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45963.333342361111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45963.333342361111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45963.333342361111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45963.333342361111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45963.333342361111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45963.333342361111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45963.333342361111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45963.333342361111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45963.333342361111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45963.333342361111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45963.333342361111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45963.333342361111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45963.333342361111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45963.333342361111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45963.333342361111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45963.333342361111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45963.333342361111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45963.333342361111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45963.333342361111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45963.333342361111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45963.333342361111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45963.333342361111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45963.333342361111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45963.333342361111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45963.333342361111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45963.333342361111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45963.333342361111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45963.333342361111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45963.333342361111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45963.333342361111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45963.333342361111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45963.333342361111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45963.333342361111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45963.333342361111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45963.333342361111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45963.333342361111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45963.333342361111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45963.333342361111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45963.333342361111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45963.333342361111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45963.333342361111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45963.333342361111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45963.333342361111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45963.333342361111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45963.333342361111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45963.333342361111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45963.333342361111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45963.333342361111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45963.333342361111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45963.333342361111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45963.333342361111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45963.333342361111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45963.333342361111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45963.333342361111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45963.333342361111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45963.333342361111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45963.333342361111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45963.333342361111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45963.333342361111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45963.333342361111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45963.333342361111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45963.333342361111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45963.333342361111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45963.333342361111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45963.333342361111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45963.333342361111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45963.333342361111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45963.333342361111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45963.333342361111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45963.333342361111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45963.333342361111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45963.333342361111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45963.333342361111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45963.333342361111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45963.333342361111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45963.333342361111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45963.333342361111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45963.333342361111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45963.333342361111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45963.333342361111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45963.333342361111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45963.333342361111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45963.333342361111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45963.333342361111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45963.333342361111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45963.333342361111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45963.333342361111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45963.333342361111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45963.333342361111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45963.333342361111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45963.333342361111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45963.333342361111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45963.333342361111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45963.333342361111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45963.333342361111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45963.333342361111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45963.333342361111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45963.333342361111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45963.333342361111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45963.333342361111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45963.333342361111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45963.333342361111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45963.333342361111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45963.333342361111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45963.333342361111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45963.333342361111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45963.333342361111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45963.333342361111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45963.333342361111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45963.333342361111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45963.333342361111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45963.333342361111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45963.333342361111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45963.333342361111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45963.333342361111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45963.333342361111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45963.333342361111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45963.333342361111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45963.333342361111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45963.333342361111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45963.333342361111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45963.333342361111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45963.333342361111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45963.333342361111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45963.333342361111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45963.333342361111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45963.333342361111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45963.333342361111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45963.333342361111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45963.333342361111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45963.333342361111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45963.333342361111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45963.333342361111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45963.333342361111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45963.333342361111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45963.333342361111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45963.333342361111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45963.333342361111</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259.85262453703035</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2.3645921296265442</v>
      </c>
      <c r="H3" s="122">
        <v>45960.963101851848</v>
      </c>
      <c r="I3" s="118" t="str">
        <f>IFERROR(VLOOKUP(D3,DB!A:F,6,0),"")</f>
        <v>SCECO</v>
      </c>
      <c r="J3" s="118" t="str">
        <f>IFERROR(VLOOKUP(D3,DB!A:G,7,0),"")</f>
        <v>Weak</v>
      </c>
      <c r="K3" s="124" t="s">
        <v>39112</v>
      </c>
      <c r="L3" s="120" t="str">
        <f>IFERROR(VLOOKUP(D3,DB!A:I,9,0),"")</f>
        <v>Latis</v>
      </c>
    </row>
    <row r="4" spans="1:16" ht="15" customHeight="1">
      <c r="A4" s="118"/>
      <c r="B4" s="118" t="str">
        <f>IFERROR(VLOOKUP(D4,DB!A:K,11,0),"")</f>
        <v/>
      </c>
      <c r="C4" s="119"/>
      <c r="D4" s="120"/>
      <c r="E4" s="97" t="s">
        <v>39021</v>
      </c>
      <c r="F4" s="122"/>
      <c r="G4" s="123">
        <f ca="1">IFERROR(NOW()-F4,"")</f>
        <v>45963.333342129627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45963.333342129627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45963.333342129627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45963.333342129627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45963.333342129627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45963.333342129627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45963.333342129627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45963.333342129627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45963.333342129627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45963.333342129627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45963.333342129627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45963.333342129627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45963.333342129627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45963.333342129627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45963.333342129627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45963.333342129627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45963.333342129627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45963.333342129627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45963.333342129627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45963.333342129627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45963.333342129627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45963.333342129627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45963.333342129627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45963.333342129627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45963.333342129627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45963.333342129627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45963.333342129627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45963.333342129627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45963.333342129627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45963.333342129627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45963.333342129627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45963.333342129627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45963.333342129627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45963.333342129627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45963.333342129627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45963.333342129627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45963.333342129627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45963.333342129627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45963.333342129627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45963.333342129627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45963.333342129627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45963.333342129627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45963.333342129627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45963.333342129627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45963.333342129627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45963.333342129627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45963.333342129627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45963.333342129627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45963.333342129627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45963.333342129627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45963.333342129627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45963.333342129627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45963.333342129627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45963.333342129627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45963.333342129627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45963.333342129627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45963.333342129627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45963.333342129627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45963.333342129627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45963.333342129627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45963.333342129627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45963.333342129627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45963.333342129627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45963.333342129627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45963.333342129627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45963.333342129627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45963.333342129627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45963.333342129627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45963.333342129627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45963.333342129627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45963.333342129627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45963.333342129627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45963.333342129627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45963.333342129627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45963.333342129627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45963.333342129627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45963.333342129627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45963.333342129627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45963.333342129627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45963.333342129627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45963.333342129627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45963.333342129627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45963.333342129627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45963.333342129627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45963.333342129627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45963.333342129627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45963.333342129627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45963.333342129627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45963.333342129627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45963.333342129627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45963.333342129627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45963.333342129627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45963.333342129627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45963.333342129627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45963.333342129627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45963.333342129627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45963.333342129627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45963.333342129627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45963.333342129627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45963.333342129627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45963.333342129627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45963.333342129627</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45963.333342129627</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71.501281944438233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37.144464814809908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14.67223101851414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45963.333342129627</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45963.333342129627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45963.333342129627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45963.333342129627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45963.333342129627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45963.333342129627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45963.333342129627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45963.333342129627</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45963.333342129627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45963.333342129627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45963.333342129627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45963.333342129627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45963.333342129627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45963.333342129627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45963.333342129627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45963.333342129627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45963.333342129627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45963.333342129627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45963.333342129627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45963.333342129627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45963.333342129627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45963.333342129627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45963.333342129627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45963.333342129627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45963.333342129627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45963.333342129627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45963.333342129627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45963.333342129627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45963.333342129627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45963.333342129627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45963.333342129627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45963.333342129627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45963.333342129627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45963.333342129627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45963.333342129627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45963.333342129627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45963.333342129627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45963.333342129627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45963.333342129627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45963.333342129627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45963.333342129627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45963.333342129627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45963.333342129627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45963.333342129627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45963.333342129627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45963.333342129627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45963.333342129627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45963.333342129627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45963.333342129627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45963.333342129627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45963.333342129627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45963.333342129627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45963.333342129627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45963.333342129627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45963.333342129627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45963.333342129627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45963.333342129627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45963.333342129627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45963.333342129627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45963.333342129627</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45963.333342129627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45963.333342129627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45963.333342129627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45963.333342129627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45963.333342129627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45963.333342129627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45963.333342129627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45963.333342129627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45963.333342129627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45963.333342129627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45963.333342129627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45963.333342129627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45963.333342129627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45963.333342129627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45963.333342129627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45963.333342129627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45963.333342129627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45963.333342129627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45963.333342129627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45963.333342129627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45963.333342129627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45963.333342129627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45963.333342129627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45963.333342129627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45963.333342129627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45963.333342129627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45963.333342129627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45963.333342129627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45963.333342129627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45963.333342129627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45963.333342129627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45963.333342129627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45963.333342129627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45963.333342129627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45963.333342129627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45963.333342129627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45963.333342129627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45963.333342129627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45963.333342129627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45963.333342129627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45963.333342129627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45963.333342129627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45963.333342129627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45963.333342129627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45963.333342129627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45963.333342129627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45963.333342129627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45963.333342129627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45963.333342129627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45963.333342129627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45963.333342129627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45963.333342129627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45963.333342129627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45963.333342129627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45963.333342129627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45963.333342129627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45963.333342129627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45963.333342129627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45963.333342129627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45963.333342129627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45963.333342129627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45963.333342129627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45963.333342129627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45963.333342129627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45963.333342129627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45963.333342129627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45963.333342129627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45963.333342129627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45963.333342129627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45963.333342129627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45963.333342129627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45963.333342129627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45963.333342129627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45963.333342129627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45963.333342129627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45963.333342129627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45963.333342129627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45963.333342129627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45963.333342129627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45963.333342129627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45963.333342129627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45963.333342129627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45963.333342129627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45963.333342129627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45963.333342129627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45963.333342129627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45963.333342129627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45963.333342129627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45963.333342129627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45963.333342129627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45963.333342129627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45963.333342129627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45963.333342129627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45963.333342129627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45963.333342129627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45963.333342129627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45963.333342129627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45963.333342129627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45963.333342129627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45963.333342129627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45963.333342129627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45963.333342129627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45963.333342129627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45963.333342129627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45963.333342129627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45963.333342129627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45963.333342129627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45963.333342129627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45963.333342129627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45963.333342129627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45963.333342129627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45963.333342129627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45963.333342129627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45963.333342129627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45963.333342129627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45963.333342129627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45963.333342129627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45963.333342129627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45963.333342129627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45963.333342129627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45963.333342129627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45963.333342129627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45963.333342129627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45963.333342129627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45963.333342129627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45963.333342129627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45963.333342129627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45963.333342129627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45963.333342129627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45963.333342129627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45963.333342129627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45963.333342129627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45963.333342129627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45963.333342129627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45963.333342129627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45963.333342129627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45963.333342129627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45963.333342129627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45963.333342129627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45963.333342129627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45963.333342129627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45963.333342129627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45963.333342129627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45963.333342129627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45963.333342129627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45963.333342129627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45963.333342129627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45963.333342129627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45963.333342129627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45963.333342129627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45963.333342129627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45963.333342129627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45963.333342129627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45963.333342129627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45963.333342129627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45963.333342129627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45963.333342129627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45963.333342129627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45963.333342129627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45963.333342129627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45963.333342129627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45963.333342129627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45963.333342129627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45963.333342129627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45963.333342129627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45963.333342129627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45963.333342129627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45963.333342129627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45963.333342129627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45963.333342129627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45963.333342129627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45963.333342129627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45963.333342129627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45963.333342129627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45963.333342129627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45963.333342129627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45963.333342129627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45963.333342129627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45963.333342129627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45963.333342129627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45963.333342129627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45963.333342129627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45963.333342129627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45963.333342129627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45963.333342129627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45963.333342129627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45963.333342129627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45963.333342129627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45963.333342129627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45963.333342129627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45963.333342129627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45963.333342129627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45963.333342129627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45963.333342129627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45963.333342129627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45963.333342129627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45963.333342129627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45963.333342129627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45963.333342129627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45963.333342129627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45963.333342129627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45963.333342129627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45963.333342129627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45963.333342129627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45963.333342129627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45963.333342129627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45963.333342129627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45963.333342129627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45963.333342129627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45963.333342129627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45963.333342129627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45963.333342129627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45963.333342129627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45963.333342129627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45963.333342129627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45963.333342129627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45963.333342129627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45963.333342129627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45963.333342129627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45963.333342129627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45963.333342129627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45963.333342129627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45963.333342129627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45963.333342129627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45963.333342129627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45963.333342129627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45963.333342129627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45963.333342129627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45963.333342129627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45963.333342129627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45963.333342129627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45963.333342129627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45963.333342129627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45963.333342129627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45963.333342129627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45963.333342129627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45963.333342129627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45963.333342129627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45963.333342129627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45963.333342129627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45963.333342129627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45963.333342129627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45963.333342129627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45963.333342129627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45963.333342129627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45963.333342129627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45963.333342129627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45963.333342129627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45963.333342129627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45963.333342129627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45963.333342129627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45963.333342129627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45963.333342129627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45963.333342129627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45963.333342129627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45963.333342129627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45963.333342129627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45963.333342129627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45963.333342129627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45963.333342129627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45963.333342129627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45963.333342129627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45963.333342129627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45963.333342129627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45963.333342129627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45963.333342129627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45963.333342129627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45963.333342129627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45963.333342129627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45963.333342129627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45963.333342129627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45963.333342129627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45963.333342129627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45963.333342129627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45963.333342129627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45963.333342129627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45963.333342129627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45963.333342129627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45963.333342129627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45963.333342129627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45963.333342129627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45963.333342129627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45963.333342129627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45963.333342129627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45963.333342129627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45963.333342129627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45963.333342129627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45963.333342129627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45963.333342129627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45963.333342129627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45963.333342129627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45963.333342129627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45963.333342129627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45963.333342129627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45963.333342129627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45963.333342129627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45963.333342129627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45963.333342129627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45963.333342129627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45963.333342129627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45963.333342129627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45963.333342129627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45963.333342129627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45963.333342129627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45963.333342129627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45963.333342129627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45963.333342129627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45963.333342129627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45963.333342129627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45963.333342129627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45963.333342129627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45963.333342129627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45963.333342129627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45963.333342129627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45963.333342129627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45963.333342129627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45963.333342129627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45963.333342129627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45963.333342129627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45963.333342129627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45963.333342129627</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45963.042118055557</v>
      </c>
      <c r="G2" s="76">
        <f ca="1">IFERROR(NOW()-F2,"-")</f>
        <v>0.29122407406975981</v>
      </c>
      <c r="H2" s="106">
        <v>45963.010358796295</v>
      </c>
      <c r="I2" s="102" t="str">
        <f>IFERROR(VLOOKUP(D2,DB!A:F,6,0),"")</f>
        <v>SCECO</v>
      </c>
      <c r="J2" s="101" t="str">
        <f>IFERROR(VLOOKUP(D2,DB!A:G,7,0),"")</f>
        <v>In progress</v>
      </c>
      <c r="K2" s="107" t="s">
        <v>39121</v>
      </c>
      <c r="L2" s="108" t="str">
        <f>IFERROR(VLOOKUP(D2,DB!A:I,9,0),"")</f>
        <v>Latis</v>
      </c>
    </row>
    <row r="3" spans="1:16383" ht="31.5" customHeight="1">
      <c r="A3" s="103"/>
      <c r="B3" s="102" t="str">
        <f>IFERROR(VLOOKUP(D3,DB!A:K,11,0),"")</f>
        <v/>
      </c>
      <c r="C3" s="104"/>
      <c r="D3" s="102"/>
      <c r="E3" s="105"/>
      <c r="F3" s="106"/>
      <c r="G3" s="76">
        <f ca="1">IFERROR(NOW()-F3,"-")</f>
        <v>45963.333342129627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45963.333342129627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45963.333342129627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45963.333342129627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45963.333342129627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45963.333342129627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45963.333342129627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45963.333342129627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45963.333342129627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45963.333342129627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45963.333342129627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45963.333342129627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45963.333342129627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45963.333342129627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45963.333342129627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45963.333342129627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45963.333342129627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45963.333342129627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45963.333342129627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45963.333342129627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45963.333342129627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45963.333342129627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45963.333342129627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45963.333342129627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45963.333342129627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45963.333342129627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45963.333342129627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45963.333342129627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45963.333342129627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45963.333342129627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45963.333342129627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