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52" documentId="120_S{2AC9BD13-BADA-5192-A53E-5A8FF88502F6}" xr6:coauthVersionLast="47" xr6:coauthVersionMax="47" xr10:uidLastSave="{52358BC5-F402-4415-984D-E7F805646243}"/>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2" i="3"/>
  <c r="D3" i="3"/>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<sst xmlns="http://schemas.openxmlformats.org/spreadsheetml/2006/main" count="180288" uniqueCount="39129">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</sst>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E22" sqref="E22"/>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320.85072268518707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0.21707685185538139</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45983.799148611113</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45983.799148611113</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45983.799148611113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45983.799148611113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45983.799148611113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45983.799148611113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45983.799148611113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45983.799148611113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45983.799148611113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45983.799148611113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45983.799148611113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45983.799148611113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45983.799148611113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45983.799148611113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45983.799148611113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45983.799148611113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45983.799148611113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45983.799148611113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45983.799148611113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45983.799148611113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45983.799148611113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45983.799148611113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45983.799148611113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45983.799148611113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45983.799148611113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45983.799148611113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45983.799148611113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45983.799148611113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45983.799148611113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45983.799148611113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45983.799148611113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45983.799148611113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45983.799148611113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45983.799148611113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45983.799148611113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45983.799148611113</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45983.799148611113</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C60B6292-79F5-4976-A68D-73927F862FA0}"/>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158.79931064815173</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45983.799148611113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45983.799148611113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45983.799148611113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45983.799148611113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45983.799148611113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45983.799148611113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45983.799148611113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R2</v>
      </c>
      <c r="C11" s="18"/>
      <c r="D11" s="18" t="s">
        <v>21305</v>
      </c>
      <c r="E11" s="102"/>
      <c r="F11" s="103"/>
      <c r="G11" s="104">
        <f ca="1">IFERROR(NOW()-F11,"-")</f>
        <v>45983.799148611113</v>
      </c>
      <c r="H11" s="103"/>
      <c r="I11" s="18" t="str">
        <f>IFERROR(VLOOKUP(D11,DB!A:F,6,0),"")</f>
        <v>SCECO</v>
      </c>
      <c r="J11" s="18" t="str">
        <f>IFERROR(VLOOKUP(D11,DB!A:G,7,0),"")</f>
        <v>In progress</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45983.799148611113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45983.799148611113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45983.799148611113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45983.799148611113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45983.799148611113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45983.799148611113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45983.799148611113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45983.799148611113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45983.799148611113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45983.799148611113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45983.799148611113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45983.799148611113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45983.799148611113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45983.799148611113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45983.799148611113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45983.799148611113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45983.799148611113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45983.799148611113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45983.799148611113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45983.799148611113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45983.799148611113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45983.799148611113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45983.799148611113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45983.799148611113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45983.799148611113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45983.799148611113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45983.799148611113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45983.799148611113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45983.799148611113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45983.799148611113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45983.799148611113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45983.799148611113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45983.799148611113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45983.799148611113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45983.799148611113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45983.799148611113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45983.799148611113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45983.799148611113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45983.799148611113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45983.799148611113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45983.799148611113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45983.799148611113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45983.799148611113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45983.799148611113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45983.799148611113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45983.799148611113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45983.799148611113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45983.799148611113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45983.799148611113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45983.799148611113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45983.799148611113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45983.799148611113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45983.799148611113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45983.799148611113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45983.799148611113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45983.799148611113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45983.799148611113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45983.799148611113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45983.799148611113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45983.799148611113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45983.799148611113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45983.799148611113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45983.799148611113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45983.799148611113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45983.799148611113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45983.799148611113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45983.799148611113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45983.799148611113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45983.799148611113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45983.799148611113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45983.799148611113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45983.799148611113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45983.799148611113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45983.799148611113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45983.799148611113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45983.799148611113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45983.799148611113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45983.799148611113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45983.799148611113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45983.799148611113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45983.799148611113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45983.799148611113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45983.799148611113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45983.799148611113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45983.799148611113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45983.799148611113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45983.799148611113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45983.799148611113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45983.799148611113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45983.799148611113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45983.799148611113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45983.799148611113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45983.799148611113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45983.799148611113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45983.799148611113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45983.799148611113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45983.799148611113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45983.799148611113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45983.799148611113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45983.799148611113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45983.799148611113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45983.799148611113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45983.799148611113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45983.799148611113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45983.799148611113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45983.799148611113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45983.799148611113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45983.799148611113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45983.799148611113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45983.799148611113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45983.799148611113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45983.799148611113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45983.799148611113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45983.799148611113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45983.799148611113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45983.799148611113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45983.799148611113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45983.799148611113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45983.799148611113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45983.799148611113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45983.799148611113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45983.799148611113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45983.799148611113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45983.799148611113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45983.799148611113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45983.799148611113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45983.799148611113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45983.799148611113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45983.799148611113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45983.799148611113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45983.799148611113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45983.799148611113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45983.799148611113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45983.799148611113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45983.799148611113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45983.799148611113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45983.799148611113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45983.799148611113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45983.799148611113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45983.799148611113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45983.799148611113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45983.799148611113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45983.799148611113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45983.799148611113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45983.799148611113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45983.799148611113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45983.799148611113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45983.799148611113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tabSelected="1" workbookViewId="0">
      <selection activeCell="D6" sqref="D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45983.799148611113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45983.799148611113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45983.799148611113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45983.799148611113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45983.799148611113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45983.799148611113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45983.799148611113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45983.799148611113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45983.799148611113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45983.799148611113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45983.799148611113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45983.799148611113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45983.799148611113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45983.799148611113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45983.799148611113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45983.799148611113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45983.799148611113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45983.799148611113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45983.799148611113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45983.799148611113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45983.799148611113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45983.799148611113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45983.799148611113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45983.799148611113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45983.799148611113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45983.799148611113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45983.799148611113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45983.799148611113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45983.799148611113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45983.799148611113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45983.799148611113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45983.799148611113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45983.799148611113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45983.799148611113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45983.799148611113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45983.799148611113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45983.799148611113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45983.799148611113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45983.799148611113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45983.799148611113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45983.799148611113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45983.799148611113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45983.799148611113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45983.799148611113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45983.799148611113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45983.799148611113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45983.799148611113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45983.799148611113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45983.799148611113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45983.799148611113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45983.799148611113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45983.799148611113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45983.799148611113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45983.799148611113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45983.799148611113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45983.799148611113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45983.799148611113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45983.799148611113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45983.799148611113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45983.799148611113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45983.799148611113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45983.799148611113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45983.799148611113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45983.799148611113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45983.799148611113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45983.799148611113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45983.799148611113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45983.799148611113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45983.799148611113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45983.799148611113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45983.799148611113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45983.799148611113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45983.799148611113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45983.799148611113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45983.799148611113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45983.799148611113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45983.799148611113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45983.799148611113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45983.799148611113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45983.799148611113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45983.799148611113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45983.799148611113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45983.799148611113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45983.799148611113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45983.799148611113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45983.799148611113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45983.799148611113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45983.799148611113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45983.799148611113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45983.799148611113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45983.799148611113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45983.799148611113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45983.799148611113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45983.799148611113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45983.799148611113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45983.799148611113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45983.799148611113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45983.799148611113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45983.799148611113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45983.799148611113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45983.799148611113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45983.799148611113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45983.799148611113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45983.799148611113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45983.799148611113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45983.799148611113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45983.799148611113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45983.799148611113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45983.799148611113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45983.799148611113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45983.799148611113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45983.799148611113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45983.799148611113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45983.799148611113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45983.799148611113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45983.799148611113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45983.799148611113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45983.799148611113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45983.799148611113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45983.799148611113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45983.799148611113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45983.799148611113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45983.799148611113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45983.799148611113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45983.799148611113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45983.799148611113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45983.799148611113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45983.799148611113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45983.799148611113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45983.799148611113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45983.799148611113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45983.799148611113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45983.799148611113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45983.799148611113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45983.799148611113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45983.799148611113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45983.799148611113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45983.799148611113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45983.799148611113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45983.799148611113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45983.799148611113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45983.799148611113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45983.799148611113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45983.799148611113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45983.799148611113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45983.799148611113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45983.799148611113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45983.799148611113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45983.799148611113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45983.799148611113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45983.799148611113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45983.799148611113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45983.799148611113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45983.799148611113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45983.799148611113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45983.799148611113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45983.799148611113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45983.799148611113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45983.799148611113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45983.799148611113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45983.799148611113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45983.799148611113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45983.799148611113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45983.799148611113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45983.799148611113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45983.799148611113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45983.799148611113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45983.799148611113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45983.799148611113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45983.799148611113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45983.799148611113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45983.799148611113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45983.799148611113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45983.799148611113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45983.799148611113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45983.799148611113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45983.799148611113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45983.799148611113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45983.799148611113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45983.799148611113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45983.799148611113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45983.799148611113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45983.799148611113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45983.799148611113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45983.799148611113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45983.799148611113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45983.799148611113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45983.799148611113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45983.799148611113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45983.799148611113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45983.799148611113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45983.799148611113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45983.799148611113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45983.799148611113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45983.799148611113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45983.799148611113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45983.799148611113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45983.799148611113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45983.799148611113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45983.799148611113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45983.799148611113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45983.799148611113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45983.799148611113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45983.799148611113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45983.799148611113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45983.799148611113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45983.799148611113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45983.799148611113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45983.799148611113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45983.799148611113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45983.799148611113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45983.799148611113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45983.799148611113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45983.799148611113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45983.799148611113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45983.799148611113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45983.799148611113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45983.799148611113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45983.799148611113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45983.799148611113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45983.799148611113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45983.799148611113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45983.799148611113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45983.799148611113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45983.799148611113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45983.799148611113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45983.799148611113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45983.799148611113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45983.799148611113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45983.799148611113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45983.799148611113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45983.799148611113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45983.799148611113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45983.799148611113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45983.799148611113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45983.799148611113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45983.799148611113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45983.799148611113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45983.799148611113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45983.799148611113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45983.799148611113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45983.799148611113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45983.799148611113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45983.799148611113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45983.799148611113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45983.799148611113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45983.799148611113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45983.799148611113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45983.799148611113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45983.799148611113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45983.799148611113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45983.799148611113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45983.799148611113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45983.799148611113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45983.799148611113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45983.799148611113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45983.799148611113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45983.799148611113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45983.799148611113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45983.799148611113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45983.799148611113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45983.799148611113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45983.799148611113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45983.799148611113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45983.799148611113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45983.799148611113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45983.799148611113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45983.799148611113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45983.799148611113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45983.799148611113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45983.799148611113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45983.799148611113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45983.799148611113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45983.799148611113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45983.799148611113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45983.799148611113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45983.799148611113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45983.799148611113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45983.799148611113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45983.799148611113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45983.799148611113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45983.799148611113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45983.799148611113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45983.799148611113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45983.799148611113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45983.799148611113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45983.799148611113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45983.799148611113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45983.799148611113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45983.799148611113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45983.799148611113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45983.799148611113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45983.799148611113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45983.799148611113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45983.799148611113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45983.799148611113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45983.799148611113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45983.799148611113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45983.799148611113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45983.799148611113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45983.799148611113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45983.799148611113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45983.799148611113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45983.799148611113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45983.799148611113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45983.799148611113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45983.799148611113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45983.799148611113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45983.799148611113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45983.799148611113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45983.799148611113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45983.799148611113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45983.799148611113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45983.799148611113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45983.799148611113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45983.799148611113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45983.799148611113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45983.799148611113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45983.799148611113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45983.799148611113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45983.799148611113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45983.799148611113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45983.799148611113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45983.799148611113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45983.799148611113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45983.799148611113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45983.799148611113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45983.799148611113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45983.799148611113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45983.799148611113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45983.799148611113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45983.799148611113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45983.799148611113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45983.799148611113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45983.799148611113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45983.799148611113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45983.799148611113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45983.799148611113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45983.799148611113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45983.799148611113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45983.799148611113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45983.799148611113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45983.799148611113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45983.799148611113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45983.799148611113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45983.799148611113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45983.799148611113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45983.799148611113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45983.799148611113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45983.799148611113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45983.799148611113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45983.799148611113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45983.799148611113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45983.799148611113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45983.799148611113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45983.799148611113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45983.799148611113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45983.799148611113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45983.799148611113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45983.799148611113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45983.799148611113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45983.799148611113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45983.799148611113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45983.799148611113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45983.799148611113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45983.799148611113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45983.799148611113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45983.799148611113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45983.799148611113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45983.799148611113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45983.799148611113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45983.799148611113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45983.799148611113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45983.799148611113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45983.799148611113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45983.799148611113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45983.799148611113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45983.799148611113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45983.799148611113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45983.799148611113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45983.799148611113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45983.799148611113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45983.799148611113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45983.799148611113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45983.799148611113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45983.799148611113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45983.799148611113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45983.799148611113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45983.799148611113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45983.799148611113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45983.799148611113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45983.799148611113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45983.799148611113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45983.799148611113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45983.799148611113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45983.799148611113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45983.799148611113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45983.799148611113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45983.799148611113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45983.799148611113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45983.799148611113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45983.799148611113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45983.799148611113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45983.799148611113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45983.799148611113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45983.799148611113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45983.799148611113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45983.799148611113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45983.799148611113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45983.799148611113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45983.799148611113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45983.799148611113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45983.799148611113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45983.799148611113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45983.799148611113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45983.799148611113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45983.799148611113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45983.799148611113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45983.799148611113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45983.799148611113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45983.799148611113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45983.799148611113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45983.799148611113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45983.799148611113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45983.799148611113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45983.799148611113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45983.799148611113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45983.799148611113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45983.799148611113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45983.799148611113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45983.799148611113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45983.799148611113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45983.799148611113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45983.799148611113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45983.799148611113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45983.799148611113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45983.799148611113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45983.799148611113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45983.799148611113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45983.799148611113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45983.799148611113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45983.799148611113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45983.799148611113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45983.799148611113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45983.799148611113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45983.799148611113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45983.799148611113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45983.799148611113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45983.799148611113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45983.799148611113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45983.799148611113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45983.799148611113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45983.799148611113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45983.799148611113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45983.799148611113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45983.799148611113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45983.799148611113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45983.799148611113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45983.799148611113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45983.799148611113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45983.799148611113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45983.799148611113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45983.799148611113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45983.799148611113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45983.799148611113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45983.799148611113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45983.799148611113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45983.799148611113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45983.799148611113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45983.799148611113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45983.799148611113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45983.799148611113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45983.799148611113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45983.799148611113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45983.799148611113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45983.799148611113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45983.799148611113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45983.799148611113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45983.799148611113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45983.799148611113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45983.799148611113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45983.799148611113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45983.799148611113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45983.799148611113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45983.799148611113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45983.799148611113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45983.799148611113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45983.799148611113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45983.799148611113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45983.799148611113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45983.799148611113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45983.799148611113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45983.799148611113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45983.799148611113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45983.799148611113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45983.799148611113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45983.799148611113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45983.799148611113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45983.799148611113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45983.799148611113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45983.799148611113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45983.799148611113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45983.799148611113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45983.799148611113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45983.799148611113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45983.799148611113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45983.799148611113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45983.799148611113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45983.799148611113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45983.799148611113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45983.799148611113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45983.799148611113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45983.799148611113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45983.799148611113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45983.799148611113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45983.799148611113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45983.799148611113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45983.799148611113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45983.799148611113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45983.799148611113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45983.799148611113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45983.799148611113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45983.799148611113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45983.799148611113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45983.799148611113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45983.799148611113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45983.799148611113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45983.799148611113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45983.799148611113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45983.799148611113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45983.799148611113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45983.799148611113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45983.799148611113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45983.799148611113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45983.799148611113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45983.799148611113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45983.799148611113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45983.799148611113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45983.799148611113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45983.799148611113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45983.799148611113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45983.799148611113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45983.799148611113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45983.799148611113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45983.799148611113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45983.799148611113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45983.799148611113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45983.799148611113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45983.799148611113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45983.799148611113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45983.799148611113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45983.799148611113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45983.799148611113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45983.799148611113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45983.799148611113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45983.799148611113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45983.799148611113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45983.799148611113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45983.799148611113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45983.799148611113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45983.799148611113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45983.799148611113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45983.799148611113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45983.799148611113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45983.799148611113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45983.799148611113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45983.799148611113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45983.799148611113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45983.799148611113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45983.799148611113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45983.799148611113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45983.799148611113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45983.799148611113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45983.799148611113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45983.799148611113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45983.799148611113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45983.799148611113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45983.799148611113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45983.799148611113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45983.799148611113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45983.799148611113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45983.799148611113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45983.799148611113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45983.799148611113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45983.799148611113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45983.799148611113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45983.799148611113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45983.799148611113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45983.799148611113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45983.799148611113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45983.799148611113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45983.799148611113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45983.799148611113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45983.799148611113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45983.799148611113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45983.799148611113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45983.799148611113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45983.799148611113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45983.799148611113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45983.799148611113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45983.799148611113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45983.799148611113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45983.799148611113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45983.799148611113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45983.799148611113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45983.799148611113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45983.799148611113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45983.799148611113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45983.799148611113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45983.799148611113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45983.799148611113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45983.799148611113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45983.799148611113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45983.799148611113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45983.799148611113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45983.799148611113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45983.799148611113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45983.799148611113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45983.799148611113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45983.799148611113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45983.799148611113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45983.799148611113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45983.799148611113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45983.799148611113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45983.799148611113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45983.799148611113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45983.799148611113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45983.799148611113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45983.799148611113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45983.799148611113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45983.799148611113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45983.799148611113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45983.799148611113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45983.799148611113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45983.799148611113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45983.799148611113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45983.799148611113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45983.799148611113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45983.799148611113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45983.799148611113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45983.799148611113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45983.799148611113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45983.799148611113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45983.799148611113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45983.799148611113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45983.799148611113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45983.799148611113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45983.799148611113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45983.799148611113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45983.799148611113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45983.799148611113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45983.799148611113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45983.799148611113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45983.799148611113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45983.799148611113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45983.799148611113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45983.799148611113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45983.799148611113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45983.799148611113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45983.799148611113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45983.799148611113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45983.799148611113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45983.799148611113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45983.799148611113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45983.799148611113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45983.799148611113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45983.799148611113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45983.799148611113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45983.799148611113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45983.799148611113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45983.799148611113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45983.799148611113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45983.799148611113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45983.799148611113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45983.799148611113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45983.799148611113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45983.799148611113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45983.799148611113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45983.799148611113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45983.799148611113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45983.799148611113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45983.799148611113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45983.799148611113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45983.799148611113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45983.799148611113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45983.799148611113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45983.799148611113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45983.799148611113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45983.799148611113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45983.799148611113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45983.799148611113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45983.799148611113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45983.799148611113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45983.799148611113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45983.799148611113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45983.799148611113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45983.799148611113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45983.799148611113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45983.799148611113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45983.799148611113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45983.799148611113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45983.799148611113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45983.799148611113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45983.799148611113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45983.799148611113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45983.799148611113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45983.799148611113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45983.799148611113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45983.799148611113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45983.799148611113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45983.799148611113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45983.799148611113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45983.799148611113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45983.799148611113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45983.799148611113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45983.799148611113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45983.799148611113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45983.799148611113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45983.799148611113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45983.799148611113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45983.799148611113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45983.799148611113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45983.799148611113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45983.799148611113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45983.799148611113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45983.799148611113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45983.799148611113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45983.799148611113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45983.799148611113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45983.799148611113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45983.799148611113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45983.799148611113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45983.799148611113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45983.799148611113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45983.799148611113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45983.799148611113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45983.799148611113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45983.799148611113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45983.799148611113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45983.799148611113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45983.799148611113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45983.799148611113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45983.799148611113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45983.799148611113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45983.799148611113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45983.799148611113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45983.799148611113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45983.799148611113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45983.799148611113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45983.799148611113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45983.799148611113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45983.799148611113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45983.799148611113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45983.799148611113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45983.799148611113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45983.799148611113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45983.799148611113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45983.799148611113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45983.799148611113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45983.799148611113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45983.799148611113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45983.799148611113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45983.799148611113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45983.799148611113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45983.799148611113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45983.799148611113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45983.799148611113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45983.799148611113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45983.799148611113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45983.799148611113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45983.799148611113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45983.799148611113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45983.799148611113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45983.799148611113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45983.799148611113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45983.799148611113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45983.799148611113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45983.799148611113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45983.799148611113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45983.799148611113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45983.799148611113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45983.799148611113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45983.799148611113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45983.799148611113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45983.799148611113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45983.799148611113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45983.799148611113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45983.799148611113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45983.799148611113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45983.799148611113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45983.799148611113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45983.799148611113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45983.799148611113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45983.799148611113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45983.799148611113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45983.799148611113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45983.799148611113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45983.799148611113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45983.799148611113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45983.799148611113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45983.799148611113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45983.799148611113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45983.799148611113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45983.799148611113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45983.799148611113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45983.799148611113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45983.799148611113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45983.799148611113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45983.799148611113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45983.799148611113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45983.799148611113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45983.799148611113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45983.799148611113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45983.799148611113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45983.799148611113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45983.799148611113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45983.799148611113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45983.799148611113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45983.799148611113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45983.799148611113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45983.799148611113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45983.799148611113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45983.799148611113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45983.799148611113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45983.799148611113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45983.799148611113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45983.799148611113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45983.799148611113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45983.799148611113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45983.799148611113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45983.799148611113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45983.799148611113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45983.799148611113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45983.799148611113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45983.799148611113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45983.799148611113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45983.799148611113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45983.799148611113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45983.799148611113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45983.799148611113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45983.799148611113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45983.799148611113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45983.799148611113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45983.799148611113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45983.799148611113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45983.799148611113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45983.799148611113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45983.799148611113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45983.799148611113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45983.799148611113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45983.799148611113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45983.799148611113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45983.799148611113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45983.799148611113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45983.799148611113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45983.799148611113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45983.799148611113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45983.799148611113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45983.799148611113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45983.799148611113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45983.799148611113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45983.799148611113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45983.799148611113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45983.799148611113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45983.799148611113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45983.799148611113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45983.799148611113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45983.799148611113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45983.799148611113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45983.799148611113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45983.799148611113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45983.799148611113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45983.799148611113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45983.799148611113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45983.799148611113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45983.799148611113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45983.799148611113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45983.799148611113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45983.799148611113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45983.799148611113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45983.799148611113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45983.799148611113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45983.799148611113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45983.799148611113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45983.799148611113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45983.799148611113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45983.799148611113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45983.799148611113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45983.799148611113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45983.799148611113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45983.799148611113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45983.799148611113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45983.799148611113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45983.799148611113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45983.799148611113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45983.799148611113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45983.799148611113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45983.799148611113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45983.799148611113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45983.799148611113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45983.799148611113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45983.799148611113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45983.799148611113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45983.799148611113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45983.799148611113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45983.799148611113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45983.799148611113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45983.799148611113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45983.799148611113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45983.799148611113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45983.799148611113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45983.799148611113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45983.799148611113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45983.799148611113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45983.799148611113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45983.799148611113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45983.799148611113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45983.799148611113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45983.799148611113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45983.799148611113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45983.799148611113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45983.799148611113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45983.799148611113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45983.799148611113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45983.799148611113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45983.799148611113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45983.799148611113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45983.799148611113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45983.799148611113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45983.799148611113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45983.799148611113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45983.799148611113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45983.799148611113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45983.799148611113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45983.799148611113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45983.799148611113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45983.799148611113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45983.799148611113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45983.799148611113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45983.799148611113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45983.799148611113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45983.799148611113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45983.799148611113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45983.799148611113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45983.799148611113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45983.799148611113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45983.799148611113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45983.799148611113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45983.799148611113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45983.799148611113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45983.799148611113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45983.799148611113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45983.799148611113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45983.799148611113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45983.799148611113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45983.799148611113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45983.799148611113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45983.799148611113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45983.799148611113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45983.799148611113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45983.799148611113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45983.799148611113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45983.799148611113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45983.799148611113</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280.318431018517</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2</v>
      </c>
      <c r="D3" s="91" t="s">
        <v>36350</v>
      </c>
      <c r="E3" s="94" t="s">
        <v>39106</v>
      </c>
      <c r="F3" s="95">
        <v>45983.73951388889</v>
      </c>
      <c r="G3" s="96">
        <f t="shared" ref="G3" ca="1" si="0">IFERROR(NOW()-F3,"")</f>
        <v>5.9634722223563585E-2</v>
      </c>
      <c r="H3" s="95">
        <v>45983.723113425927</v>
      </c>
      <c r="I3" s="113" t="str">
        <f>IFERROR(VLOOKUP(D3,DB!A:F,6,0),"")</f>
        <v>Generator-SG</v>
      </c>
      <c r="J3" s="113" t="str">
        <f>IFERROR(VLOOKUP(D3,DB!A:G,7,0),"")</f>
        <v>No BB Shifted</v>
      </c>
      <c r="K3" s="97" t="s">
        <v>39114</v>
      </c>
      <c r="L3" s="91" t="str">
        <f>IFERROR(VLOOKUP(D3,DB!A:I,9,0),"")</f>
        <v>Latis</v>
      </c>
    </row>
    <row r="4" spans="1:16" ht="15" customHeight="1">
      <c r="A4" s="113" t="s">
        <v>39115</v>
      </c>
      <c r="B4" s="113" t="str">
        <f>IFERROR(VLOOKUP(D4,DB!A:K,11,0),"")</f>
        <v>R4</v>
      </c>
      <c r="C4" s="93">
        <v>5</v>
      </c>
      <c r="D4" s="91" t="s">
        <v>36648</v>
      </c>
      <c r="E4" s="94" t="s">
        <v>39021</v>
      </c>
      <c r="F4" s="95">
        <v>45983.777233796296</v>
      </c>
      <c r="G4" s="96">
        <f t="shared" ref="G4:G67" ca="1" si="1">IFERROR(NOW()-F4,"")</f>
        <v>2.1914814817137085E-2</v>
      </c>
      <c r="H4" s="95">
        <v>45983.768900462965</v>
      </c>
      <c r="I4" s="113" t="str">
        <f>IFERROR(VLOOKUP(D4,DB!A:F,6,0),"")</f>
        <v>Generator-SG</v>
      </c>
      <c r="J4" s="113" t="str">
        <f>IFERROR(VLOOKUP(D4,DB!A:G,7,0),"")</f>
        <v>In progress</v>
      </c>
      <c r="K4" s="97" t="s">
        <v>39116</v>
      </c>
      <c r="L4" s="91" t="str">
        <f>IFERROR(VLOOKUP(D4,DB!A:I,9,0),"")</f>
        <v>Latis</v>
      </c>
    </row>
    <row r="5" spans="1:16" ht="15" customHeight="1">
      <c r="A5" s="113"/>
      <c r="B5" s="113" t="str">
        <f>IFERROR(VLOOKUP(D5,DB!A:K,11,0),"")</f>
        <v/>
      </c>
      <c r="C5" s="93"/>
      <c r="D5" s="91"/>
      <c r="E5" s="94"/>
      <c r="F5" s="95"/>
      <c r="G5" s="96">
        <f t="shared" ca="1" si="1"/>
        <v>45983.799148611113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45983.799148611113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45983.799148611113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45983.799148611113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45983.799148611113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45983.799148611113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45983.799148611113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45983.799148611113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45983.799148611113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45983.799148611113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45983.799148611113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45983.799148611113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45983.799148611113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45983.799148611113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45983.799148611113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45983.799148611113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45983.799148611113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45983.799148611113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45983.799148611113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45983.799148611113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45983.799148611113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45983.799148611113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45983.799148611113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45983.799148611113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45983.799148611113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45983.799148611113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45983.799148611113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45983.799148611113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45983.799148611113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45983.799148611113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45983.799148611113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45983.799148611113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45983.799148611113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45983.799148611113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45983.799148611113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45983.799148611113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45983.799148611113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45983.799148611113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45983.799148611113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45983.799148611113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45983.799148611113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45983.799148611113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45983.799148611113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45983.799148611113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45983.799148611113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45983.799148611113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45983.799148611113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45983.799148611113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45983.799148611113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45983.799148611113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45983.799148611113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45983.799148611113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45983.799148611113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45983.799148611113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45983.799148611113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45983.799148611113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45983.799148611113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45983.799148611113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45983.799148611113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45983.799148611113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45983.799148611113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45983.799148611113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45983.799148611113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45983.799148611113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45983.799148611113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45983.799148611113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45983.799148611113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45983.799148611113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45983.799148611113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45983.799148611113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45983.799148611113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45983.799148611113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45983.799148611113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45983.799148611113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45983.799148611113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45983.799148611113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45983.799148611113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45983.799148611113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45983.799148611113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45983.799148611113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45983.799148611113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45983.799148611113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45983.799148611113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45983.799148611113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45983.799148611113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45983.799148611113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45983.799148611113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45983.799148611113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45983.799148611113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45983.799148611113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45983.799148611113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45983.799148611113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45983.799148611113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45983.799148611113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45983.799148611113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45983.799148611113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45983.799148611113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45983.799148611113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45983.799148611113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45983.799148611113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45983.799148611113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45983.799148611113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45983.799148611113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45983.799148611113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45983.799148611113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45983.799148611113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45983.799148611113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45983.799148611113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45983.799148611113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45983.799148611113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45983.799148611113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45983.799148611113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45983.799148611113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45983.799148611113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45983.799148611113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45983.799148611113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45983.799148611113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45983.799148611113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45983.799148611113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45983.799148611113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45983.799148611113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45983.799148611113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45983.799148611113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45983.799148611113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45983.799148611113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45983.799148611113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45983.799148611113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45983.799148611113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45983.799148611113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45983.799148611113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45983.799148611113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45983.799148611113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45983.799148611113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45983.799148611113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45983.799148611113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45983.799148611113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45983.799148611113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45983.799148611113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45983.799148611113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45983.799148611113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45983.799148611113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45983.799148611113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45983.799148611113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45983.799148611113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45983.799148611113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45983.799148611113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45983.799148611113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45983.799148611113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45983.799148611113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45983.799148611113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45983.799148611113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45983.799148611113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45983.799148611113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45983.799148611113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45983.799148611113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45983.799148611113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45983.799148611113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45983.799148611113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45983.799148611113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45983.799148611113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45983.799148611113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45983.799148611113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45983.799148611113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45983.799148611113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45983.799148611113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45983.799148611113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45983.799148611113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45983.799148611113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45983.799148611113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45983.799148611113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45983.799148611113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45983.799148611113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45983.799148611113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45983.799148611113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45983.799148611113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45983.799148611113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45983.799148611113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45983.799148611113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45983.799148611113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45983.799148611113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45983.799148611113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45983.799148611113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45983.799148611113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45983.799148611113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45983.799148611113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45983.799148611113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45983.799148611113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45983.799148611113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45983.799148611113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45983.799148611113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45983.799148611113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45983.799148611113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45983.799148611113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45983.799148611113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45983.799148611113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45983.799148611113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45983.799148611113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45983.799148611113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45983.799148611113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45983.799148611113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45983.799148611113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45983.799148611113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45983.799148611113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45983.799148611113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45983.799148611113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45983.799148611113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45983.799148611113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45983.799148611113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45983.799148611113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45983.799148611113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45983.799148611113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45983.799148611113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45983.799148611113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45983.799148611113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45983.799148611113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45983.799148611113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45983.799148611113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45983.799148611113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45983.799148611113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45983.799148611113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45983.799148611113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45983.799148611113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45983.799148611113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45983.799148611113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45983.799148611113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45983.799148611113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45983.799148611113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45983.799148611113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45983.799148611113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45983.799148611113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45983.799148611113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45983.799148611113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45983.799148611113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45983.799148611113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45983.799148611113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45983.799148611113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45983.799148611113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45983.799148611113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45983.799148611113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45983.799148611113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45983.799148611113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45983.799148611113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45983.799148611113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45983.799148611113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45983.799148611113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45983.799148611113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45983.799148611113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45983.799148611113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45983.799148611113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45983.799148611113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45983.799148611113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45983.799148611113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45983.799148611113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45983.799148611113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45983.799148611113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45983.799148611113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45983.799148611113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45983.799148611113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45983.799148611113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45983.799148611113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45983.799148611113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45983.799148611113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45983.799148611113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45983.799148611113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45983.799148611113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45983.799148611113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45983.799148611113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45983.799148611113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45983.799148611113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45983.799148611113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45983.799148611113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45983.799148611113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45983.799148611113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45983.799148611113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45983.799148611113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45983.799148611113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45983.799148611113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45983.799148611113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45983.799148611113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45983.799148611113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45983.799148611113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45983.799148611113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45983.799148611113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45983.799148611113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45983.799148611113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45983.799148611113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45983.799148611113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45983.799148611113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45983.799148611113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45983.799148611113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45983.799148611113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45983.799148611113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45983.799148611113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45983.799148611113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45983.799148611113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45983.799148611113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45983.799148611113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45983.799148611113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45983.799148611113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45983.799148611113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45983.799148611113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45983.799148611113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45983.799148611113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45983.799148611113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45983.799148611113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45983.799148611113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45983.799148611113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45983.799148611113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45983.799148611113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45983.799148611113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45983.799148611113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45983.799148611113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45983.799148611113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45983.799148611113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45983.799148611113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45983.799148611113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45983.799148611113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45983.799148611113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45983.799148611113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45983.799148611113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45983.799148611113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45983.799148611113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45983.799148611113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45983.799148611113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45983.799148611113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45983.799148611113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45983.799148611113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45983.799148611113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45983.799148611113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45983.799148611113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45983.799148611113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45983.799148611113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45983.799148611113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45983.799148611113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45983.799148611113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45983.799148611113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45983.799148611113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45983.799148611113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45983.799148611113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45983.799148611113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45983.799148611113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45983.799148611113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45983.799148611113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45983.799148611113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45983.799148611113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45983.799148611113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45983.799148611113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45983.799148611113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45983.799148611113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45983.799148611113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45983.799148611113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45983.799148611113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45983.799148611113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45983.799148611113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45983.799148611113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45983.799148611113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45983.799148611113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45983.799148611113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45983.799148611113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45983.799148611113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45983.799148611113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45983.799148611113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45983.799148611113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45983.799148611113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45983.799148611113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45983.799148611113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45983.799148611113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45983.799148611113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45983.799148611113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45983.799148611113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45983.799148611113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45983.799148611113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45983.799148611113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45983.799148611113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45983.799148611113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45983.799148611113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45983.799148611113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45983.799148611113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45983.799148611113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45983.799148611113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45983.799148611113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45983.799148611113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45983.799148611113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45983.799148611113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45983.799148611113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45983.799148611113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45983.799148611113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45983.799148611113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45983.799148611113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45983.799148611113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45983.799148611113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45983.799148611113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45983.799148611113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45983.799148611113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45983.799148611113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45983.799148611113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45983.799148611113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45983.799148611113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45983.799148611113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45983.799148611113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45983.799148611113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45983.799148611113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45983.799148611113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45983.799148611113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45983.799148611113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45983.799148611113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45983.799148611113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45983.799148611113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45983.799148611113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45983.799148611113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45983.799148611113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45983.799148611113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45983.799148611113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45983.799148611113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45983.799148611113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45983.799148611113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45983.799148611113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45983.799148611113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45983.799148611113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45983.799148611113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45983.799148611113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45983.799148611113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45983.799148611113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45983.799148611113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45983.799148611113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45983.799148611113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45983.799148611113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45983.799148611113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45983.799148611113</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91.967088425924885</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57.61027129629656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35.138037500000792</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6.2843453703753767</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2.4258499999996275</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1.0305953703718842</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s="109"/>
      <c r="E8" s="109"/>
      <c r="F8" s="109"/>
      <c r="G8" s="111">
        <f ca="1">IFERROR(NOW()-F8,"")</f>
        <v>45983.799148611113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45983.799148611113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45983.799148611113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45983.799148611113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45983.799148611113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45983.799148611113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45983.799148611113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45983.799148611113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45983.799148611113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45983.799148611113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45983.799148611113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45983.799148611113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45983.799148611113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45983.799148611113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45983.799148611113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45983.799148611113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45983.799148611113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45983.799148611113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45983.799148611113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45983.799148611113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45983.799148611113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45983.799148611113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45983.799148611113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45983.799148611113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45983.799148611113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45983.799148611113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45983.799148611113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45983.799148611113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45983.799148611113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45983.799148611113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45983.799148611113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45983.799148611113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45983.799148611113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45983.799148611113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45983.799148611113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45983.799148611113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45983.799148611113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45983.799148611113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45983.799148611113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45983.799148611113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45983.799148611113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45983.799148611113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45983.799148611113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45983.799148611113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45983.799148611113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45983.799148611113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45983.799148611113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45983.799148611113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45983.799148611113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45983.799148611113</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45983.799148611113</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45983.799148611113</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45983.799148611113</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45983.799148611113</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45983.799148611113</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45983.799148611113</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45983.799148611113</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45983.799148611113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45983.799148611113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45983.799148611113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45983.799148611113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45983.799148611113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45983.799148611113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45983.799148611113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45983.799148611113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45983.799148611113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45983.799148611113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45983.799148611113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45983.799148611113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45983.799148611113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45983.799148611113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45983.799148611113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45983.799148611113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45983.799148611113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45983.799148611113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45983.799148611113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45983.799148611113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45983.799148611113</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45983.799148611113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45983.799148611113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45983.799148611113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45983.799148611113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45983.799148611113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45983.799148611113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45983.799148611113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45983.799148611113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45983.799148611113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45983.799148611113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45983.799148611113</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2025-11-22T16:10:51Z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