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02" documentId="13_ncr:1_{F6CB121F-512D-4AA6-A0C1-0FB36C537598}" xr6:coauthVersionLast="47" xr6:coauthVersionMax="47" xr10:uidLastSave="{2A121DF0-67F4-455F-9727-2E7736B3475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<sst xmlns="http://schemas.openxmlformats.org/spreadsheetml/2006/main" count="180278" uniqueCount="39124">
  <si>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</si>
  <si>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</si>
  <si>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</si>
  <si>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</si>
  <si>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</si>
  <si>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</si>
  <si>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</si>
  <si>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</si>
  <si>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</si>
  <si>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</si>
  <si>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</si>
  <si>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</si>
  <si>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</si>
  <si>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</si>
  <si>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</si>
  <si>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</si>
  <si>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</si>
  <si>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</si>
  <si>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</si>
  <si>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</si>
  <si>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</si>
  <si>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</si>
  <si>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</si>
  <si>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</si>
  <si>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</si>
  <si>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</si>
  <si>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</si>
  <si>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</si>
  <si>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</si>
  <si>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</si>
  <si>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</si>
  <si>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</si>
  <si>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</si>
  <si>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</si>
  <si>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</si>
  <si>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</si>
  <si>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</si>
  <si>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</si>
  <si>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</si>
  <si>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</si>
  <si>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</si>
  <si>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</si>
  <si>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</si>
  <si>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</si>
  <si>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</si>
  <si>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</si>
  <si>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</si>
  <si>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</si>
  <si>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</si>
  <si>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</si>
  <si>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</si>
  <si>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</si>
  <si>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</si>
  <si>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</si>
  <si>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</si>
  <si>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</si>
  <si>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</si>
  <si>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</si>
  <si>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</si>
  <si>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</si>
  <si>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</si>
  <si>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</si>
  <si>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</si>
  <si>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</si>
  <si>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</si>
  <si>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</si>
  <si>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</si>
  <si>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</si>
  <si>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</si>
  <si>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</si>
  <si>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</si>
  <si>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</si>
  <si>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</si>
  <si>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</si>
  <si>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</si>
  <si>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</si>
  <si>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</si>
  <si>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</si>
  <si>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</si>
  <si>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</si>
  <si>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</si>
  <si>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</si>
  <si>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</si>
  <si>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</si>
  <si>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</si>
  <si>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</si>
  <si>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</si>
  <si>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</si>
  <si>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</si>
  <si>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</si>
  <si>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</si>
  <si>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</si>
  <si>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</si>
  <si>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</si>
  <si>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</si>
  <si>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</si>
  <si>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</si>
  <si>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</si>
  <si>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</si>
  <si>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</si>
  <si>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</si>
  <si>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</si>
  <si>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</si>
  <si>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</si>
  <si>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</si>
  <si>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</si>
  <si>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</si>
  <si>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</si>
  <si>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</si>
  <si>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</si>
  <si>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</si>
  <si>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</si>
  <si>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</si>
  <si>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</si>
  <si>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</si>
  <si>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</si>
  <si>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</si>
  <si>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</si>
  <si>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</si>
  <si>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</si>
  <si>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</si>
  <si>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</si>
  <si>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</si>
  <si>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</si>
  <si>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</si>
  <si>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</si>
  <si>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</si>
  <si>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</si>
  <si>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</si>
  <si>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</si>
  <si>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</si>
  <si>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</si>
  <si>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</si>
  <si>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</si>
  <si>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</si>
  <si>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</si>
  <si>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</si>
  <si>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</si>
  <si>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</si>
  <si>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</si>
  <si>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</si>
  <si>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</si>
  <si>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</si>
  <si>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</si>
  <si>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</si>
  <si>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</si>
  <si>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</si>
  <si>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</si>
  <si>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</si>
  <si>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</si>
  <si>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</si>
  <si>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</si>
  <si>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</si>
  <si>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</si>
  <si>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</si>
  <si>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</si>
  <si>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</si>
  <si>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</si>
  <si>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</si>
  <si>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</si>
  <si>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</si>
  <si>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</si>
  <si>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</si>
  <si>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</si>
  <si>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</si>
  <si>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</si>
  <si>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</si>
  <si>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</si>
  <si>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</si>
  <si>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</si>
  <si>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</si>
  <si>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</si>
  <si>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</si>
  <si>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</si>
  <si>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</si>
  <si>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</si>
  <si>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</si>
  <si>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</si>
  <si>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</si>
  <si>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</si>
  <si>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</si>
  <si>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</si>
  <si>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</si>
  <si>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</si>
  <si>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</si>
  <si>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</si>
  <si>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</si>
  <si>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</si>
  <si>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</si>
  <si>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</si>
  <si>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</si>
  <si>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</si>
  <si>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</si>
  <si>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</si>
  <si>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</si>
  <si>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</si>
  <si>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</si>
  <si>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</si>
  <si>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</si>
  <si>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</si>
  <si>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</si>
  <si>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</si>
  <si>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</si>
  <si>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</si>
  <si>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</si>
  <si>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</si>
  <si>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</si>
  <si>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</si>
  <si>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</si>
  <si>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</si>
  <si>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</si>
  <si>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</si>
  <si>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</si>
  <si>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</si>
  <si>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</si>
  <si>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</si>
  <si>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</si>
  <si>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</si>
  <si>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</si>
  <si>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</si>
  <si>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</si>
  <si>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</si>
  <si>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</si>
  <si>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</si>
  <si>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</si>
  <si>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</si>
  <si>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</si>
  <si>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</si>
  <si>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</si>
  <si>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</si>
  <si>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</si>
  <si>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</si>
  <si>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</si>
  <si>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</si>
  <si>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</si>
  <si>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</si>
  <si>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</si>
  <si>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</si>
  <si>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</si>
  <si>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</si>
  <si>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</si>
  <si>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</si>
  <si>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</si>
  <si>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</si>
  <si>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</si>
  <si>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</si>
  <si>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</si>
  <si>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</si>
  <si>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</si>
  <si>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</si>
  <si>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</si>
  <si>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</si>
  <si>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</si>
  <si>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</si>
  <si>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</si>
  <si>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</si>
  <si>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</si>
  <si>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</si>
  <si>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</si>
  <si>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</si>
  <si>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</si>
  <si>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</si>
  <si>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</si>
  <si>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</si>
  <si>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</si>
  <si>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</si>
  <si>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</si>
  <si>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</si>
  <si>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</si>
  <si>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</si>
  <si>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</si>
  <si>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</si>
  <si>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</si>
  <si>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</si>
  <si>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</si>
  <si>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</si>
  <si>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</si>
  <si>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</si>
  <si>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</si>
  <si>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</si>
  <si>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</si>
  <si>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</si>
  <si>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</si>
  <si>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</si>
  <si>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</si>
  <si>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</si>
  <si>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</si>
  <si>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</si>
  <si>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</si>
  <si>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</si>
  <si>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</si>
  <si>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</si>
  <si>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</si>
  <si>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</si>
  <si>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</si>
  <si>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</si>
  <si>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</si>
  <si>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</si>
  <si>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</si>
  <si>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</si>
  <si>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</si>
  <si>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</si>
  <si>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</si>
  <si>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</si>
  <si>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</si>
  <si>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</si>
  <si>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</si>
  <si>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</si>
  <si>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</si>
  <si>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</si>
  <si>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</si>
  <si>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</si>
  <si>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</si>
  <si>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</si>
  <si>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</si>
  <si>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</si>
  <si>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</si>
  <si>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</si>
  <si>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</si>
  <si>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</si>
  <si>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</si>
  <si>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</si>
  <si>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</si>
  <si>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</si>
  <si>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</si>
  <si>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</si>
  <si>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</si>
  <si>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</si>
  <si>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</si>
  <si>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</si>
  <si>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</si>
  <si>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</si>
  <si>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</si>
  <si>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</si>
  <si>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</si>
  <si>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</si>
  <si>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</si>
  <si>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</si>
  <si>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</si>
  <si>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</si>
  <si>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</si>
  <si>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</si>
  <si>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</si>
  <si>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</si>
  <si>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</si>
  <si>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</si>
  <si>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</si>
  <si>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</si>
  <si>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</si>
  <si>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</si>
  <si>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</si>
  <si>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</si>
  <si>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</si>
  <si>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</si>
  <si>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</si>
  <si>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</si>
  <si>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</si>
  <si>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</si>
  <si>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</si>
  <si>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</si>
  <si>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</si>
  <si>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</si>
  <si>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</si>
  <si>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</si>
  <si>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</si>
  <si>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</si>
  <si>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</si>
  <si>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</si>
  <si>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</si>
  <si>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</si>
  <si>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</si>
  <si>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</si>
  <si>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</si>
  <si>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</si>
  <si>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</si>
  <si>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</si>
  <si>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</si>
  <si>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</si>
  <si>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</si>
  <si>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</si>
  <si>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</si>
  <si>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</si>
  <si>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</si>
  <si>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</si>
  <si>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</si>
  <si>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</si>
  <si>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</si>
  <si>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</si>
  <si>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</si>
  <si>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</si>
  <si>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</si>
  <si>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</si>
  <si>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</si>
  <si>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</si>
  <si>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</si>
  <si>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</si>
  <si>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</si>
  <si>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</si>
  <si>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</si>
  <si>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</si>
  <si>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</si>
  <si>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</si>
  <si>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</si>
  <si>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</si>
  <si>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</si>
  <si>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</si>
  <si>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</si>
  <si>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</si>
  <si>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</si>
  <si>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</si>
  <si>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</si>
  <si>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</si>
  <si>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</si>
  <si>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</si>
  <si>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</si>
  <si>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</si>
  <si>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</si>
  <si>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</si>
  <si>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</si>
  <si>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</si>
  <si>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</si>
  <si>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</si>
  <si>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</si>
  <si>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</si>
  <si>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</si>
  <si>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</si>
  <si>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</si>
  <si>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</si>
  <si>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</si>
  <si>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</si>
  <si>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</si>
  <si>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</si>
  <si>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</si>
  <si>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</si>
  <si>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</si>
  <si>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</si>
  <si>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</si>
  <si>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</si>
  <si>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</si>
  <si>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</si>
  <si>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</si>
  <si>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</si>
  <si>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</si>
  <si>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</si>
  <si>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</si>
  <si>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</si>
  <si>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</si>
  <si>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</si>
  <si>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</si>
  <si>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</si>
  <si>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</si>
  <si>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</si>
  <si>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</si>
  <si>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</si>
  <si>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</si>
  <si>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</si>
  <si>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</si>
  <si>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</si>
  <si>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</si>
  <si>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</si>
  <si>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</si>
  <si>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</si>
  <si>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</si>
  <si>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</si>
  <si>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</si>
  <si>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</si>
  <si>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</si>
  <si>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</si>
  <si>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</si>
  <si>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</si>
  <si>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</si>
  <si>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</si>
  <si>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</si>
  <si>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</si>
  <si>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</si>
  <si>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</si>
  <si>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</si>
  <si>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</si>
  <si>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</si>
  <si>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</si>
  <si>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</si>
  <si>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</si>
  <si>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</si>
  <si>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</si>
  <si>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</si>
  <si>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</si>
  <si>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</si>
  <si>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</si>
  <si>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</si>
  <si>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</si>
  <si>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</si>
  <si>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</si>
  <si>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</si>
  <si>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</si>
  <si>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</si>
  <si>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</si>
  <si>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</si>
  <si>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</si>
  <si>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</si>
  <si>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</si>
  <si>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</si>
  <si>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</si>
  <si>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</si>
  <si>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</si>
  <si>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</si>
  <si>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</si>
  <si>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</si>
  <si>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</si>
  <si>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</si>
  <si>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</si>
  <si>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</si>
  <si>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</si>
  <si>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</si>
  <si>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</si>
  <si>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</si>
  <si>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</si>
  <si>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</si>
  <si>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</si>
  <si>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</si>
  <si>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</si>
  <si>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</si>
  <si>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</si>
  <si>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</si>
  <si>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</si>
  <si>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</si>
  <si>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</si>
  <si>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</si>
  <si>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</si>
  <si>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</si>
  <si>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</si>
  <si>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</si>
  <si>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</si>
  <si>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</si>
  <si>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</si>
  <si>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</si>
  <si>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</si>
  <si>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</si>
  <si>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</si>
  <si>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</si>
  <si>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</si>
  <si>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</si>
  <si>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</si>
  <si>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</si>
  <si>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</si>
  <si>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</si>
  <si>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</si>
  <si>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</si>
  <si>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</si>
  <si>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</si>
  <si>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</si>
  <si>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</si>
  <si>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</si>
  <si>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</si>
  <si>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</si>
  <si>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</si>
  <si>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</si>
  <si>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</si>
  <si>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</si>
  <si>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</si>
  <si>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</si>
  <si>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</si>
  <si>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</si>
  <si>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</si>
  <si>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</si>
  <si>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</si>
  <si>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</si>
  <si>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</si>
  <si>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</si>
  <si>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</si>
  <si>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</si>
  <si>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</si>
  <si>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</si>
  <si>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</si>
  <si>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</si>
  <si>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</si>
  <si>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</si>
  <si>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</si>
  <si>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</si>
  <si>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</si>
  <si>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</si>
  <si>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</si>
  <si>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</si>
  <si>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</si>
  <si>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</si>
  <si>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</si>
  <si>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</si>
  <si>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</si>
  <si>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</si>
  <si>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</si>
  <si>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</si>
  <si>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</si>
  <si>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</si>
  <si>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</si>
  <si>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</si>
  <si>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</si>
  <si>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</si>
  <si>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</si>
  <si>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</si>
  <si>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</si>
  <si>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</si>
  <si>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</si>
  <si>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</si>
  <si>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</si>
  <si>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</si>
  <si>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</si>
  <si>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</si>
  <si>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</si>
  <si>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</si>
  <si>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</si>
  <si>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</si>
  <si>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</si>
  <si>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</si>
  <si>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</si>
  <si>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</si>
  <si>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</si>
  <si>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</si>
  <si>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</si>
  <si>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</si>
  <si>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</si>
  <si>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</si>
  <si>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</si>
  <si>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</si>
  <si>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</si>
  <si>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</si>
  <si>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</si>
  <si>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</si>
  <si>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</si>
  <si>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</si>
  <si>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</si>
  <si>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</si>
  <si>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</si>
  <si>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</si>
  <si>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</si>
  <si>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</si>
  <si>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</si>
  <si>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</si>
  <si>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</si>
  <si>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</si>
  <si>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</si>
  <si>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</si>
  <si>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</si>
  <si>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</si>
  <si>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</si>
  <si>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</si>
  <si>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</si>
  <si>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</si>
  <si>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</si>
  <si>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</si>
  <si>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</si>
  <si>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</si>
  <si>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</si>
  <si>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</si>
  <si>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</si>
  <si>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</si>
  <si>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</si>
  <si>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</si>
  <si>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</si>
  <si>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</si>
  <si>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</si>
  <si>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</si>
  <si>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</si>
  <si>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</si>
  <si>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</si>
  <si>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</si>
  <si>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</si>
  <si>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</si>
  <si>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</si>
  <si>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</si>
  <si>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</si>
  <si>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</si>
  <si>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</si>
  <si>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</si>
  <si>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</si>
  <si>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</si>
  <si>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</si>
  <si>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</si>
  <si>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</si>
  <si>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</si>
  <si>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</si>
  <si>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</si>
  <si>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</si>
  <si>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</si>
  <si>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</si>
  <si>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</si>
  <si>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</si>
  <si>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</si>
  <si>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</si>
  <si>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</si>
  <si>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</si>
  <si>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</si>
  <si>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</si>
  <si>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</si>
  <si>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</si>
  <si>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</si>
  <si>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</si>
  <si>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</si>
  <si>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</si>
  <si>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</si>
  <si>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</si>
  <si>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</si>
  <si>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</si>
  <si>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</si>
  <si>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</si>
  <si>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</si>
  <si>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</si>
  <si>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</si>
  <si>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</si>
  <si>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</si>
  <si>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</si>
  <si>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</si>
  <si>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</si>
  <si>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</si>
  <si>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</si>
  <si>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</si>
  <si>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</si>
  <si>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</si>
  <si>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</si>
  <si>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</si>
  <si>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</si>
  <si>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</si>
  <si>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</si>
  <si>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</si>
  <si>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</si>
  <si>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</si>
  <si>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</si>
  <si>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</si>
  <si>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</si>
  <si>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</si>
  <si>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</si>
  <si>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</si>
  <si>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</si>
  <si>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</si>
  <si>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</si>
  <si>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</si>
  <si>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</si>
  <si>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</si>
  <si>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</si>
  <si>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</si>
  <si>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</si>
  <si>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</si>
  <si>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</si>
  <si>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</si>
  <si>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</si>
  <si>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</si>
  <si>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</si>
  <si>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</si>
  <si>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</si>
  <si>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</si>
  <si>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</si>
  <si>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</si>
  <si>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</si>
  <si>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</si>
  <si>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</si>
  <si>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</si>
  <si>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</si>
  <si>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</si>
  <si>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</si>
  <si>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</si>
  <si>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</si>
  <si>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</si>
  <si>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</si>
  <si>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</si>
  <si>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</si>
  <si>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</si>
  <si>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</si>
  <si>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</si>
  <si>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</si>
  <si>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</si>
  <si>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</si>
  <si>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</si>
  <si>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</si>
  <si>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</si>
  <si>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</si>
  <si>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</si>
  <si>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</si>
  <si>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</si>
  <si>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</si>
  <si>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</si>
  <si>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</si>
  <si>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</si>
  <si>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</si>
  <si>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</si>
  <si>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</si>
  <si>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</si>
  <si>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</si>
  <si>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</si>
  <si>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</si>
  <si>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</si>
  <si>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</si>
  <si>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</si>
  <si>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</si>
  <si>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</si>
  <si>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</si>
  <si>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</si>
  <si>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</si>
  <si>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</si>
  <si>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</si>
  <si>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</si>
  <si>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</si>
  <si>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</si>
  <si>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</si>
  <si>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</si>
  <si>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</si>
  <si>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</si>
  <si>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</si>
  <si>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</si>
  <si>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</si>
  <si>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</si>
  <si>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</si>
  <si>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</si>
  <si>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</si>
  <si>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</si>
  <si>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</si>
  <si>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</si>
  <si>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</si>
  <si>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</si>
  <si>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</si>
  <si>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</si>
  <si>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</si>
  <si>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</si>
  <si>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</si>
  <si>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</si>
  <si>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</si>
  <si>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</si>
  <si>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</si>
  <si>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</si>
  <si>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</si>
  <si>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</si>
  <si>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</si>
  <si>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</si>
  <si>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</si>
  <si>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</si>
  <si>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</si>
  <si>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</si>
  <si>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</si>
  <si>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</si>
  <si>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</si>
  <si>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</si>
  <si>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</si>
  <si>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</si>
  <si>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</si>
  <si>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</si>
  <si>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</si>
  <si>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</si>
  <si>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</si>
  <si>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</si>
  <si>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</si>
  <si>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</si>
  <si>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</si>
  <si>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</si>
  <si>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</si>
  <si>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</si>
  <si>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</si>
  <si>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</si>
  <si>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</si>
  <si>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</si>
  <si>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</si>
  <si>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</si>
  <si>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</si>
  <si>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</si>
  <si>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</si>
  <si>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</si>
  <si>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</si>
  <si>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</si>
  <si>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</si>
  <si>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</si>
  <si>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</si>
  <si>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</si>
  <si>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</si>
  <si>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</si>
  <si>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</si>
  <si>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</si>
  <si>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</si>
  <si>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</si>
  <si>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</si>
  <si>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</si>
  <si>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</si>
  <si>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</si>
  <si>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</si>
  <si>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</si>
  <si>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</si>
  <si>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</si>
  <si>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</si>
  <si>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</si>
  <si>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</si>
  <si>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</si>
  <si>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</si>
  <si>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</si>
  <si>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</si>
  <si>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</si>
  <si>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</si>
  <si>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</si>
  <si>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</si>
  <si>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</si>
  <si>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</si>
  <si>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</si>
  <si>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</si>
  <si>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</si>
  <si>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</si>
  <si>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</si>
  <si>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</si>
  <si>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</si>
  <si>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</si>
  <si>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</si>
  <si>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</si>
  <si>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</si>
  <si>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</si>
  <si>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</si>
  <si>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</si>
  <si>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</si>
  <si>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</si>
  <si>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</si>
  <si>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</si>
  <si>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</si>
  <si>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</si>
  <si>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</si>
  <si>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</si>
  <si>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</si>
  <si>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</si>
  <si>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</si>
  <si>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</si>
  <si>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</si>
  <si>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</si>
  <si>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</si>
  <si>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</si>
  <si>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</si>
  <si>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</si>
  <si>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</si>
  <si>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</si>
  <si>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</si>
  <si>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</si>
  <si>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</si>
  <si>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</si>
  <si>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</si>
  <si>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</si>
  <si>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</si>
  <si>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</si>
  <si>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</si>
  <si>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</si>
  <si>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</si>
  <si>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</si>
  <si>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</si>
  <si>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</si>
  <si>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</si>
  <si>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</si>
  <si>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</si>
  <si>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</si>
  <si>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</si>
  <si>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</si>
  <si>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</si>
  <si>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</si>
  <si>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</si>
  <si>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</si>
  <si>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</si>
  <si>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</si>
  <si>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</si>
  <si>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</si>
  <si>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</si>
  <si>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</si>
  <si>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</si>
  <si>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</si>
  <si>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</si>
  <si>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</si>
  <si>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</si>
  <si>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</si>
  <si>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</si>
  <si>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</si>
  <si>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</si>
  <si>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</si>
  <si>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</si>
  <si>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</si>
  <si>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</si>
  <si>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</si>
  <si>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</si>
  <si>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</si>
  <si>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</si>
  <si>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</si>
  <si>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</si>
  <si>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</si>
  <si>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</si>
  <si>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</si>
  <si>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</si>
  <si>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</si>
  <si>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</si>
  <si>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</si>
  <si>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</si>
  <si>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</si>
  <si>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</si>
  <si>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</si>
  <si>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</si>
  <si>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</si>
  <si>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</si>
  <si>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</si>
  <si>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</si>
  <si>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</si>
  <si>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</si>
  <si>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</si>
  <si>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</si>
  <si>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</si>
  <si>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</si>
  <si>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</si>
  <si>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</si>
  <si>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</si>
  <si>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</si>
  <si>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</si>
  <si>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</si>
  <si>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</si>
  <si>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</si>
  <si>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</si>
  <si>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</si>
  <si>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</si>
  <si>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</si>
  <si>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</si>
  <si>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</si>
  <si>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</si>
  <si>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</si>
  <si>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</si>
  <si>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</si>
  <si>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</si>
  <si>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</si>
  <si>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</si>
  <si>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</si>
  <si>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</si>
  <si>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</si>
  <si>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</si>
  <si>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</si>
  <si>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</si>
  <si>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</si>
  <si>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</si>
  <si>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</si>
  <si>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</si>
  <si>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</si>
  <si>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</si>
  <si>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</si>
  <si>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</si>
  <si>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</si>
  <si>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</si>
  <si>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</si>
  <si>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</si>
  <si>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</si>
  <si>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</si>
  <si>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</si>
  <si>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</si>
  <si>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</si>
  <si>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</si>
  <si>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</si>
  <si>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</si>
  <si>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</si>
  <si>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</si>
  <si>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</si>
  <si>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</si>
  <si>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</si>
  <si>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</si>
  <si>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</si>
  <si>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</si>
  <si>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</si>
  <si>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</si>
  <si>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</si>
  <si>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</si>
  <si>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</si>
  <si>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</si>
  <si>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</si>
  <si>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</si>
  <si>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</si>
  <si>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</si>
  <si>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</si>
  <si>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</si>
  <si>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</si>
  <si>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</si>
  <si>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</si>
  <si>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</si>
  <si>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</si>
  <si>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</si>
  <si>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</si>
  <si>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</si>
  <si>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</si>
  <si>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</si>
  <si>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</si>
  <si>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</si>
  <si>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</si>
  <si>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</si>
  <si>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</si>
  <si>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</si>
  <si>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</si>
  <si>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</si>
  <si>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</si>
  <si>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</si>
  <si>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</si>
  <si>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</si>
  <si>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</si>
  <si>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</si>
  <si>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</si>
  <si>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</si>
  <si>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</si>
  <si>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</si>
  <si>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</si>
  <si>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</si>
  <si>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</si>
  <si>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</si>
  <si>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</si>
  <si>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</si>
  <si>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</si>
  <si>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</si>
  <si>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</si>
  <si>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</si>
  <si>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</si>
  <si>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</si>
  <si>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</si>
  <si>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</si>
  <si>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</si>
  <si>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</si>
  <si>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</si>
  <si>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</si>
  <si>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</si>
  <si>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</si>
  <si>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</si>
  <si>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</si>
  <si>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</si>
  <si>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</si>
  <si>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</si>
  <si>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</si>
  <si>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</si>
  <si>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</si>
  <si>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</si>
  <si>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</si>
  <si>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</si>
  <si>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</si>
  <si>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</si>
  <si>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</si>
  <si>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</si>
  <si>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</si>
  <si>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</si>
  <si>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</si>
  <si>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</si>
  <si>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</si>
  <si>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</si>
  <si>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</si>
  <si>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</si>
  <si>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</si>
  <si>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</si>
  <si>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</si>
  <si>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</si>
  <si>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</si>
  <si>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</si>
  <si>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</si>
  <si>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</si>
  <si>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</si>
  <si>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</si>
  <si>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</si>
  <si>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</si>
  <si>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</si>
  <si>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</si>
  <si>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</si>
  <si>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</si>
  <si>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</si>
  <si>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</si>
  <si>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</si>
  <si>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</si>
  <si>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</si>
  <si>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</si>
  <si>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</si>
  <si>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</si>
  <si>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</si>
  <si>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</si>
  <si>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</si>
  <si>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</si>
  <si>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</si>
  <si>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</si>
  <si>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</si>
  <si>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</si>
  <si>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</si>
  <si>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</si>
  <si>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</si>
  <si>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</si>
  <si>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</si>
  <si>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</si>
  <si>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</si>
  <si>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</si>
  <si>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</si>
  <si>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</si>
  <si>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</si>
  <si>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</si>
  <si>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</si>
  <si>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</si>
  <si>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</si>
  <si>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</si>
  <si>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</si>
  <si>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</si>
  <si>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</si>
  <si>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</si>
  <si>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</si>
  <si>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</si>
  <si>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</si>
  <si>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</si>
  <si>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</si>
  <si>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</si>
  <si>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</si>
  <si>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</si>
  <si>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</si>
  <si>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</si>
  <si>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</si>
  <si>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</si>
  <si>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</si>
  <si>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</si>
  <si>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</si>
  <si>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</si>
  <si>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</si>
  <si>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</si>
  <si>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</si>
  <si>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</si>
  <si>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</si>
  <si>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</si>
  <si>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</si>
  <si>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</si>
  <si>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</si>
  <si>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</si>
  <si>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</si>
  <si>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</si>
  <si>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</si>
  <si>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</si>
  <si>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</si>
  <si>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</si>
  <si>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</si>
  <si>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</si>
  <si>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</si>
  <si>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</si>
  <si>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</si>
  <si>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</si>
  <si>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</si>
  <si>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</si>
  <si>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</si>
  <si>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</si>
  <si>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</si>
  <si>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</si>
  <si>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</si>
  <si>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</si>
  <si>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</si>
  <si>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</si>
  <si>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</si>
  <si>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</si>
  <si>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</si>
  <si>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</si>
  <si>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</si>
  <si>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</si>
  <si>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</si>
  <si>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</si>
  <si>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</si>
  <si>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</si>
  <si>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</si>
  <si>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</si>
  <si>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</si>
  <si>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</si>
  <si>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</si>
  <si>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</si>
  <si>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</si>
  <si>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</si>
  <si>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</si>
  <si>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</si>
  <si>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</si>
  <si>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</si>
  <si>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</si>
  <si>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</si>
  <si>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</si>
  <si>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</si>
  <si>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</si>
  <si>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</si>
  <si>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</si>
  <si>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</si>
  <si>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</si>
  <si>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</si>
  <si>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</si>
  <si>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</si>
  <si>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</si>
  <si>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</si>
  <si>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</si>
  <si>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</si>
  <si>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</si>
  <si>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</si>
  <si>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</si>
  <si>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</si>
  <si>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</si>
  <si>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</si>
  <si>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</si>
  <si>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</si>
  <si>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</si>
  <si>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</si>
  <si>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</si>
  <si>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</si>
  <si>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</si>
  <si>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</si>
  <si>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</si>
  <si>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</si>
  <si>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</si>
  <si>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</si>
  <si>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</si>
  <si>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</si>
  <si>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</si>
  <si>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</si>
  <si>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</si>
  <si>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</si>
  <si>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</si>
  <si>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</si>
  <si>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</si>
  <si>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</si>
  <si>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</si>
  <si>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</si>
  <si>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</si>
  <si>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</si>
  <si>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</si>
  <si>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</si>
  <si>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</si>
  <si>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</si>
  <si>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</si>
  <si>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</si>
  <si>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</si>
  <si>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</si>
  <si>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</si>
  <si>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</si>
  <si>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</si>
  <si>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</si>
  <si>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</si>
  <si>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</si>
  <si>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</si>
  <si>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</si>
  <si>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</si>
  <si>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</si>
  <si>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</si>
  <si>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</si>
  <si>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</si>
  <si>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</si>
  <si>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</si>
  <si>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</si>
  <si>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</si>
  <si>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</si>
  <si>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</si>
  <si>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</si>
  <si>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</si>
  <si>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</si>
  <si>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</si>
  <si>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</si>
  <si>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</si>
  <si>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</si>
  <si>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</si>
  <si>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</si>
  <si>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</si>
  <si>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</si>
  <si>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</si>
  <si>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</si>
  <si>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</si>
  <si>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</si>
  <si>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</si>
  <si>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</si>
  <si>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</si>
  <si>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</si>
  <si>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</si>
  <si>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</si>
  <si>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</si>
  <si>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</si>
  <si>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</si>
  <si>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</si>
  <si>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</si>
  <si>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</si>
  <si>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</si>
  <si>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</si>
  <si>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</si>
  <si>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</si>
  <si>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</si>
  <si>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</si>
  <si>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</si>
  <si>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</si>
  <si>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</si>
  <si>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</si>
  <si>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</si>
  <si>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</si>
  <si>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</si>
  <si>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</si>
  <si>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</si>
  <si>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</si>
  <si>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</si>
  <si>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</si>
  <si>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</si>
  <si>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</si>
  <si>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</si>
  <si>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</si>
  <si>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</si>
  <si>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</si>
  <si>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</si>
  <si>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</si>
  <si>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</si>
  <si>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</si>
  <si>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</si>
  <si>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</si>
  <si>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</si>
  <si>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</si>
  <si>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</si>
  <si>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</si>
  <si>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</si>
  <si>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</si>
  <si>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</si>
  <si>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</si>
  <si>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</si>
  <si>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</si>
  <si>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</si>
  <si>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</si>
  <si>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</si>
  <si>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</si>
  <si>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</si>
  <si>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</si>
  <si>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</si>
  <si>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</si>
  <si>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</si>
  <si>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</si>
  <si>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</si>
  <si>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</si>
  <si>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</si>
  <si>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</si>
  <si>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</si>
  <si>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</si>
  <si>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</si>
  <si>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</si>
  <si>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</si>
  <si>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</si>
  <si>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</si>
  <si>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</si>
  <si>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</si>
  <si>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</si>
  <si>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</si>
  <si>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</si>
  <si>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</si>
  <si>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</si>
  <si>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</si>
  <si>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</si>
  <si>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</si>
  <si>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</si>
  <si>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</si>
  <si>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</si>
  <si>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</si>
  <si>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</si>
  <si>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</si>
  <si>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</si>
  <si>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</si>
  <si>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</si>
  <si>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</si>
  <si>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</si>
  <si>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</si>
  <si>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</si>
  <si>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</si>
  <si>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</si>
  <si>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</si>
  <si>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</si>
  <si>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</si>
  <si>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</si>
  <si>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</si>
  <si>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</si>
  <si>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</si>
  <si>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</si>
  <si>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</si>
  <si>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</si>
  <si>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</si>
  <si>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</si>
  <si>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</si>
  <si>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</si>
  <si>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</si>
  <si>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</si>
  <si>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</si>
  <si>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</si>
  <si>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</si>
  <si>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</si>
  <si>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</si>
  <si>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</si>
  <si>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</si>
  <si>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</si>
  <si>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</si>
  <si>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</si>
  <si>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</si>
  <si>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</si>
  <si>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</si>
  <si>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</si>
  <si>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</si>
  <si>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</si>
  <si>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</si>
  <si>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</si>
  <si>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</si>
  <si>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</si>
  <si>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</si>
  <si>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</si>
  <si>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</si>
  <si>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</si>
  <si>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</si>
  <si>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</si>
  <si>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</si>
  <si>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</si>
  <si>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</si>
  <si>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</si>
  <si>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</si>
  <si>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</si>
  <si>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</si>
  <si>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</si>
  <si>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</si>
  <si>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</si>
  <si>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</si>
  <si>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</si>
  <si>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</si>
  <si>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</si>
  <si>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</si>
  <si>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</si>
  <si>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</si>
  <si>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</si>
  <si>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</si>
  <si>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</si>
  <si>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</si>
  <si>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</si>
  <si>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</si>
  <si>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</si>
  <si>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</si>
  <si>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</si>
  <si>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</si>
  <si>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</si>
  <si>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</si>
  <si>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</si>
  <si>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</si>
  <si>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</si>
  <si>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</si>
  <si>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</si>
  <si>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</si>
  <si>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</si>
  <si>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</si>
  <si>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</si>
  <si>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</si>
  <si>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</si>
  <si>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</si>
  <si>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</si>
  <si>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</si>
  <si>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</si>
  <si>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</si>
  <si>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</si>
  <si>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</si>
  <si>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</si>
  <si>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</si>
  <si>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</si>
  <si>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</si>
  <si>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</si>
  <si>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</si>
  <si>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</si>
  <si>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</si>
  <si>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</si>
  <si>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</si>
  <si>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</si>
  <si>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</si>
  <si>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</si>
  <si>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</si>
  <si>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</si>
  <si>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</si>
  <si>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</si>
  <si>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</si>
  <si>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</si>
  <si>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</si>
  <si>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</si>
  <si>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</si>
  <si>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</si>
  <si>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</si>
  <si>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</si>
  <si>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</si>
  <si>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</si>
  <si>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</si>
  <si>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</si>
  <si>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</si>
  <si>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</si>
  <si>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</si>
  <si>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</si>
  <si>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</si>
  <si>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</si>
  <si>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</si>
  <si>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</si>
  <si>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</si>
  <si>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</si>
  <si>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</si>
  <si>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</si>
  <si>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</si>
  <si>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</si>
  <si>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</si>
  <si>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</si>
  <si>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</si>
  <si>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</si>
  <si>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</si>
  <si>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</si>
  <si>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</si>
  <si>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</si>
  <si>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</si>
  <si>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</si>
  <si>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</si>
  <si>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</si>
  <si>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</si>
  <si>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</si>
  <si>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</si>
  <si>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</si>
  <si>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</si>
  <si>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</si>
  <si>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</si>
  <si>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</si>
  <si>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</si>
  <si>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</si>
  <si>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</si>
  <si>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</si>
  <si>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</si>
  <si>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</si>
  <si>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</si>
  <si>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</si>
  <si>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</si>
  <si>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</si>
  <si>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</si>
  <si>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</si>
  <si>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</si>
  <si>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</si>
  <si>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</si>
  <si>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</si>
  <si>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</si>
  <si>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</si>
  <si>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</si>
  <si>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</si>
  <si>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</si>
  <si>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</si>
  <si>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</si>
  <si>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</si>
  <si>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</si>
  <si>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</si>
  <si>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</si>
  <si>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</si>
  <si>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</si>
  <si>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</si>
  <si>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</si>
  <si>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</si>
  <si>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</si>
  <si>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</si>
  <si>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</si>
  <si>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</si>
  <si>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</si>
  <si>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</si>
  <si>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</si>
  <si>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</si>
  <si>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</si>
  <si>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</si>
  <si>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</si>
  <si>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</si>
  <si>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</si>
  <si>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</si>
  <si>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</si>
  <si>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</si>
  <si>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</si>
  <si>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</si>
  <si>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</si>
  <si>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</si>
  <si>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</si>
  <si>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</si>
  <si>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</si>
  <si>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</si>
  <si>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</si>
  <si>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</si>
  <si>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</si>
  <si>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</si>
  <si>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</si>
  <si>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</si>
  <si>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</si>
  <si>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</si>
  <si>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</si>
  <si>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</si>
  <si>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</si>
  <si>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</si>
  <si>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</si>
  <si>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</si>
  <si>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</si>
  <si>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</si>
  <si>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</si>
  <si>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</si>
  <si>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</si>
  <si>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</si>
  <si>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</si>
  <si>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</si>
  <si>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</si>
  <si>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</si>
  <si>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</si>
  <si>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</si>
  <si>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</si>
  <si>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</si>
  <si>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</si>
  <si>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</si>
  <si>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</si>
  <si>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</si>
  <si>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</si>
  <si>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</si>
  <si>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</si>
  <si>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</si>
  <si>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</si>
  <si>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</si>
  <si>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</si>
  <si>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</si>
  <si>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</si>
  <si>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</si>
  <si>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</si>
  <si>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</si>
  <si>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</si>
  <si>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</si>
  <si>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</si>
  <si>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</si>
  <si>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</si>
  <si>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</si>
  <si>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</si>
  <si>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</si>
  <si>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</si>
  <si>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</si>
  <si>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</si>
  <si>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</si>
  <si>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</si>
  <si>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</si>
  <si>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</si>
  <si>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</si>
  <si>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</si>
  <si>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</si>
  <si>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</si>
  <si>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</si>
  <si>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</si>
  <si>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</si>
  <si>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</si>
  <si>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</si>
  <si>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</si>
  <si>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</si>
  <si>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</si>
  <si>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</si>
  <si>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</si>
  <si>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</si>
  <si>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</si>
  <si>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</si>
  <si>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</si>
  <si>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</si>
  <si>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</si>
  <si>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</si>
  <si>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</si>
  <si>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</si>
  <si>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</si>
  <si>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</si>
  <si>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</si>
  <si>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</si>
  <si>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</si>
  <si>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</si>
  <si>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</si>
  <si>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</si>
  <si>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</si>
  <si>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</si>
  <si>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</si>
  <si>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</si>
  <si>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</si>
  <si>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</si>
  <si>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</si>
  <si>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</si>
  <si>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</si>
  <si>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</si>
  <si>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</si>
  <si>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</si>
  <si>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</si>
  <si>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</si>
  <si>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</si>
  <si>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</si>
  <si>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</si>
  <si>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</si>
  <si>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</si>
  <si>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</si>
  <si>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</si>
  <si>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</si>
  <si>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</si>
  <si>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</si>
  <si>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</si>
  <si>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</si>
  <si>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</si>
  <si>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</si>
  <si>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</si>
  <si>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</si>
  <si>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</si>
  <si>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</si>
  <si>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</si>
  <si>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</si>
  <si>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</si>
  <si>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</si>
  <si>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</si>
  <si>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</si>
  <si>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</si>
  <si>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</si>
  <si>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</si>
  <si>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</si>
  <si>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</si>
  <si>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</si>
  <si>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</si>
  <si>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</si>
  <si>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</si>
  <si>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</si>
  <si>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</si>
  <si>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</si>
  <si>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</si>
  <si>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</si>
  <si>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</si>
  <si>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</si>
  <si>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</si>
  <si>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</si>
  <si>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</si>
  <si>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</si>
  <si>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</si>
  <si>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</si>
  <si>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</si>
  <si>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</si>
  <si>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</si>
  <si>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</si>
  <si>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</si>
  <si>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</si>
  <si>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</si>
  <si>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</si>
  <si>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</si>
  <si>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</si>
  <si>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</si>
  <si>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</si>
  <si>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</si>
  <si>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</si>
  <si>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</si>
  <si>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</si>
  <si>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</si>
  <si>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</si>
  <si>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</si>
  <si>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</si>
  <si>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</si>
  <si>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</si>
  <si>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</si>
  <si>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</si>
  <si>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</si>
  <si>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</si>
  <si>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</si>
  <si>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</si>
  <si>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</si>
  <si>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</si>
  <si>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</si>
  <si>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</si>
  <si>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</si>
  <si>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</si>
  <si>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</si>
  <si>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</si>
  <si>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</si>
  <si>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</si>
  <si>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</si>
  <si>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</si>
  <si>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</si>
  <si>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</si>
  <si>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</si>
  <si>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</si>
  <si>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</si>
  <si>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</si>
  <si>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</si>
  <si>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</si>
  <si>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</si>
  <si>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</si>
  <si>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</si>
  <si>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</si>
  <si>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</si>
  <si>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</si>
  <si>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</si>
  <si>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</si>
  <si>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</si>
  <si>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</si>
  <si>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</si>
  <si>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</si>
  <si>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</si>
  <si>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</si>
  <si>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</si>
  <si>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</si>
  <si>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</si>
  <si>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</si>
  <si>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</si>
  <si>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</si>
  <si>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</si>
  <si>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</si>
  <si>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</si>
  <si>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</si>
  <si>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</si>
  <si>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</si>
  <si>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</si>
  <si>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</si>
  <si>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</si>
  <si>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</si>
  <si>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</si>
  <si>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</si>
  <si>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</si>
  <si>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</si>
  <si>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</si>
  <si>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</si>
  <si>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</si>
  <si>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</si>
  <si>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</si>
  <si>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</si>
  <si>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</si>
  <si>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</si>
  <si>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</si>
  <si>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</si>
  <si>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</si>
  <si>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</si>
  <si>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</si>
  <si>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</si>
  <si>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</si>
  <si>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</si>
  <si>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</si>
  <si>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</si>
  <si>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</si>
  <si>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</si>
  <si>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</si>
  <si>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</si>
  <si>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</si>
  <si>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</si>
  <si>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</si>
  <si>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</si>
  <si>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</si>
  <si>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</si>
  <si>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</si>
  <si>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</si>
  <si>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</si>
  <si>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</si>
  <si>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</si>
  <si>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</si>
  <si>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</si>
  <si>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</si>
  <si>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</si>
  <si>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</si>
  <si>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</si>
  <si>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</si>
  <si>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</si>
  <si>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</si>
  <si>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</si>
  <si>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</si>
  <si>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</si>
  <si>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</si>
  <si>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</si>
  <si>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</si>
  <si>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</si>
  <si>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</si>
  <si>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</si>
  <si>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</si>
  <si>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</si>
  <si>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</si>
  <si>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</si>
  <si>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</si>
  <si>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</si>
  <si>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</si>
  <si>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</si>
  <si>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</si>
  <si>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</si>
  <si>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</si>
  <si>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</si>
  <si>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</si>
  <si>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</si>
  <si>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</si>
  <si>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</si>
  <si>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</si>
  <si>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</si>
  <si>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</si>
  <si>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</si>
  <si>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</si>
  <si>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</si>
  <si>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</si>
  <si>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</si>
  <si>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</si>
  <si>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</si>
  <si>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</si>
  <si>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</si>
  <si>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</si>
  <si>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</si>
  <si>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</si>
  <si>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</si>
  <si>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</si>
  <si>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</si>
  <si>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</si>
  <si>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</si>
  <si>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</si>
  <si>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</si>
  <si>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</si>
  <si>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</si>
  <si>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</si>
  <si>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</si>
  <si>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</si>
  <si>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</si>
  <si>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</si>
  <si>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</si>
  <si>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</si>
  <si>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</si>
  <si>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</si>
  <si>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</si>
  <si>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</si>
  <si>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</si>
  <si>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</si>
  <si>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</si>
  <si>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</si>
  <si>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</si>
  <si>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</si>
  <si>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</si>
  <si>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</si>
  <si>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</si>
  <si>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</si>
  <si>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</si>
  <si>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</si>
  <si>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</si>
  <si>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</si>
  <si>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</si>
  <si>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</si>
  <si>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</si>
  <si>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</si>
  <si>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</si>
  <si>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</si>
  <si>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</si>
  <si>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</si>
  <si>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</si>
  <si>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</si>
  <si>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</si>
  <si>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</si>
  <si>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</si>
  <si>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</si>
  <si>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</si>
  <si>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</si>
  <si>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</si>
  <si>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</si>
  <si>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</si>
  <si>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</si>
  <si>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</si>
  <si>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</si>
  <si>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</si>
  <si>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</si>
  <si>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</si>
  <si>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</si>
  <si>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</si>
  <si>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</si>
  <si>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</si>
  <si>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</si>
  <si>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</si>
  <si>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</si>
  <si>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</si>
  <si>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</si>
  <si>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</si>
  <si>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</si>
  <si>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</si>
  <si>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</si>
  <si>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</si>
  <si>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</si>
  <si>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</si>
  <si>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</si>
  <si>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</si>
  <si>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</si>
  <si>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</si>
  <si>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</si>
  <si>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</si>
  <si>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</si>
  <si>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</si>
  <si>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</si>
  <si>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</si>
  <si>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</si>
  <si>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</si>
  <si>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</si>
  <si>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</si>
  <si>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</si>
  <si>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</si>
  <si>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</si>
  <si>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</si>
  <si>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</si>
  <si>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</si>
  <si>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</si>
  <si>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</si>
  <si>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</si>
  <si>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</si>
  <si>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</si>
  <si>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</si>
  <si>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</si>
  <si>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</si>
  <si>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</si>
  <si>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</si>
  <si>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</si>
  <si>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</si>
  <si>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</si>
  <si>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</si>
  <si>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</si>
  <si>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</si>
  <si>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</si>
  <si>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</si>
  <si>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</si>
  <si>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</si>
  <si>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</si>
  <si>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</si>
  <si>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</si>
  <si>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</si>
  <si>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</si>
  <si>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</si>
  <si>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</si>
  <si>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</si>
  <si>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</si>
  <si>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</si>
  <si>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</si>
  <si>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</si>
  <si>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</si>
  <si>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</si>
  <si>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</si>
  <si>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</si>
  <si>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</si>
  <si>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</si>
  <si>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</si>
  <si>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</si>
  <si>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</si>
  <si>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</si>
  <si>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</si>
  <si>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</si>
  <si>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</si>
  <si>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</si>
  <si>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</si>
  <si>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</si>
  <si>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</si>
  <si>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</si>
  <si>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</si>
  <si>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</si>
  <si>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</si>
  <si>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</si>
  <si>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</si>
  <si>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</si>
  <si>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</si>
  <si>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</si>
  <si>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</si>
  <si>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</si>
  <si>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</si>
  <si>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</si>
  <si>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</si>
  <si>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</si>
  <si>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</si>
  <si>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</si>
  <si>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</si>
  <si>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</si>
  <si>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</si>
  <si>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</si>
  <si>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</si>
  <si>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</si>
  <si>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</si>
  <si>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</si>
  <si>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</si>
  <si>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</si>
  <si>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</si>
  <si>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</si>
  <si>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</si>
  <si>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</si>
  <si>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</si>
  <si>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</si>
  <si>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</si>
  <si>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</si>
  <si>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</si>
  <si>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</si>
  <si>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</si>
  <si>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</si>
  <si>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</si>
  <si>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</si>
  <si>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</si>
  <si>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</si>
  <si>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</si>
  <si>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</si>
  <si>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</si>
  <si>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</si>
  <si>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</si>
  <si>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</si>
  <si>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</si>
  <si>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</si>
  <si>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</si>
  <si>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</si>
  <si>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</si>
  <si>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</si>
  <si>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</si>
  <si>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</si>
  <si>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</si>
  <si>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</si>
  <si>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</si>
  <si>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</si>
  <si>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</si>
  <si>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</si>
  <si>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</si>
  <si>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</si>
  <si>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</si>
  <si>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</si>
  <si>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</si>
  <si>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</si>
  <si>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</si>
  <si>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</si>
  <si>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</si>
  <si>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</si>
  <si>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</si>
  <si>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</si>
  <si>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</si>
  <si>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</si>
  <si>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</si>
  <si>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</si>
  <si>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</si>
  <si>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</si>
  <si>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</si>
  <si>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</si>
  <si>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</si>
  <si>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</si>
  <si>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</si>
  <si>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</si>
  <si>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</si>
  <si>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</si>
  <si>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</si>
  <si>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</si>
  <si>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</si>
  <si>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</si>
  <si>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</si>
  <si>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</si>
  <si>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</si>
  <si>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</si>
  <si>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</si>
  <si>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</si>
  <si>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</si>
  <si>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</si>
  <si>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</si>
  <si>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</si>
  <si>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</si>
  <si>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</si>
  <si>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</si>
  <si>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</si>
  <si>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</si>
  <si>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</si>
  <si>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</si>
  <si>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</si>
  <si>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</si>
  <si>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</si>
  <si>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</si>
  <si>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</si>
  <si>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</si>
  <si>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</si>
  <si>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</si>
  <si>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</si>
  <si>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</si>
  <si>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</si>
  <si>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</si>
  <si>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</si>
  <si>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</si>
  <si>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</si>
  <si>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</si>
  <si>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</si>
  <si>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</si>
  <si>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</si>
  <si>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</si>
  <si>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</si>
  <si>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</si>
  <si>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</si>
  <si>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</si>
  <si>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</si>
  <si>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</si>
  <si>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</si>
  <si>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</si>
  <si>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</si>
  <si>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</si>
  <si>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</si>
  <si>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</si>
  <si>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</si>
  <si>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</si>
  <si>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</si>
  <si>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</si>
  <si>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</si>
  <si>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</si>
  <si>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</si>
  <si>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</si>
  <si>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</si>
  <si>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</si>
  <si>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</si>
  <si>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</si>
  <si>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</si>
  <si>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</si>
  <si>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</si>
  <si>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</si>
  <si>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</si>
  <si>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</si>
  <si>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</si>
  <si>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</si>
  <si>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</si>
  <si>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</si>
  <si>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</si>
  <si>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</si>
  <si>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</si>
  <si>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</si>
  <si>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</si>
  <si>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</si>
  <si>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</si>
  <si>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</si>
  <si>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</si>
  <si>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</si>
  <si>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</si>
  <si>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</si>
  <si>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</si>
  <si>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</si>
  <si>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</si>
  <si>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</si>
  <si>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</si>
  <si>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</si>
  <si>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</si>
  <si>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</si>
  <si>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</si>
  <si>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</si>
  <si>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</si>
  <si>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</si>
  <si>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</si>
  <si>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</si>
  <si>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</si>
  <si>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</si>
  <si>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</si>
  <si>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</si>
  <si>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</si>
  <si>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</si>
  <si>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</si>
  <si>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</si>
  <si>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</si>
  <si>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</si>
  <si>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</si>
  <si>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</si>
  <si>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</si>
  <si>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</si>
  <si>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</si>
  <si>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</si>
  <si>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</si>
  <si>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</si>
  <si>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</si>
  <si>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</si>
  <si>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</si>
  <si>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</si>
  <si>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</si>
  <si>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</si>
  <si>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</si>
  <si>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</si>
  <si>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</si>
  <si>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</si>
  <si>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</si>
  <si>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</si>
  <si>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</si>
  <si>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</si>
  <si>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</si>
  <si>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</si>
  <si>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</si>
  <si>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</si>
  <si>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</si>
  <si>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</si>
  <si>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</si>
  <si>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</si>
  <si>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</si>
  <si>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</si>
  <si>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</si>
  <si>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</si>
  <si>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</si>
  <si>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</si>
  <si>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</si>
  <si>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</si>
  <si>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</si>
  <si>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</si>
  <si>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</si>
  <si>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</si>
  <si>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</si>
  <si>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</si>
  <si>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</si>
  <si>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</si>
  <si>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</si>
  <si>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</si>
  <si>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</si>
  <si>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</si>
  <si>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</si>
  <si>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</si>
  <si>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</si>
  <si>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</si>
  <si>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</si>
  <si>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</si>
  <si>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</si>
  <si>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</si>
  <si>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</si>
  <si>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</si>
  <si>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</si>
  <si>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</si>
  <si>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</si>
  <si>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</si>
  <si>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</si>
  <si>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</si>
  <si>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</si>
  <si>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</si>
  <si>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</si>
  <si>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</si>
  <si>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</si>
  <si>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</si>
  <si>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</si>
  <si>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</si>
  <si>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</si>
  <si>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</si>
  <si>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</si>
  <si>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</si>
  <si>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</si>
  <si>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</si>
  <si>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</si>
  <si>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</si>
  <si>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</si>
  <si>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</si>
  <si>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</si>
  <si>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</si>
  <si>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</si>
  <si>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</si>
  <si>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</si>
  <si>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</si>
  <si>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</si>
  <si>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</si>
  <si>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</si>
  <si>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</si>
  <si>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</si>
  <si>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</si>
  <si>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</si>
  <si>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</si>
  <si>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</si>
  <si>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</si>
  <si>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</si>
  <si>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</si>
  <si>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</si>
  <si>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</si>
  <si>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</si>
  <si>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</si>
  <si>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</si>
  <si>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</si>
  <si>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</si>
  <si>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</si>
  <si>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</si>
  <si>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</si>
  <si>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</si>
  <si>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</si>
  <si>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</si>
  <si>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</si>
  <si>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</si>
  <si>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</si>
  <si>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</si>
  <si>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</si>
  <si>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</si>
  <si>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</si>
  <si>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</si>
  <si>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</si>
  <si>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</si>
  <si>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</si>
  <si>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</si>
  <si>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</si>
  <si>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</si>
  <si>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</si>
  <si>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</si>
  <si>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</si>
  <si>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</si>
  <si>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</si>
  <si>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</si>
  <si>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</si>
  <si>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</si>
  <si>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</si>
  <si>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</si>
  <si>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</si>
  <si>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</si>
  <si>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</si>
  <si>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</si>
  <si>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</si>
  <si>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</si>
  <si>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</si>
  <si>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</si>
  <si>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</si>
  <si>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</si>
  <si>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</si>
  <si>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</si>
  <si>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</si>
  <si>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</si>
  <si>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</si>
  <si>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</si>
  <si>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</si>
  <si>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</si>
  <si>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</si>
  <si>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</si>
  <si>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</si>
  <si>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</si>
  <si>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</si>
  <si>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</si>
  <si>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</si>
  <si>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</si>
  <si>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</si>
  <si>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</si>
  <si>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</si>
  <si>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</si>
  <si>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</si>
  <si>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</si>
  <si>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</si>
  <si>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</si>
  <si>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</si>
  <si>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</si>
  <si>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</si>
  <si>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</si>
  <si>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</si>
  <si>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</si>
  <si>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</si>
  <si>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</si>
  <si>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</si>
  <si>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</si>
  <si>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</si>
  <si>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</si>
  <si>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</si>
  <si>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</si>
  <si>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</si>
  <si>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</si>
  <si>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</si>
  <si>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</si>
  <si>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</si>
  <si>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</si>
  <si>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</si>
  <si>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</si>
  <si>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</si>
  <si>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</si>
  <si>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</si>
  <si>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</si>
  <si>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</si>
  <si>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</si>
  <si>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</si>
  <si>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</si>
  <si>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</si>
  <si>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</si>
  <si>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</si>
  <si>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</si>
  <si>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</si>
  <si>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</si>
  <si>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</si>
  <si>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</si>
  <si>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</si>
  <si>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</si>
  <si>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</si>
  <si>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</si>
  <si>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</si>
  <si>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</si>
  <si>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</si>
  <si>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</si>
  <si>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</si>
  <si>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</si>
  <si>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</si>
  <si>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</si>
  <si>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</si>
  <si>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</si>
  <si>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</si>
  <si>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</si>
  <si>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</si>
  <si>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</si>
  <si>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</si>
  <si>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</si>
  <si>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</si>
  <si>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</si>
  <si>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</si>
  <si>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</si>
  <si>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</si>
  <si>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</si>
  <si>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</si>
  <si>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</si>
  <si>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</si>
  <si>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</si>
  <si>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</si>
  <si>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</si>
  <si>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</si>
  <si>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</si>
  <si>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</si>
  <si>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</si>
  <si>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</si>
  <si>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</si>
  <si>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</si>
  <si>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</si>
  <si>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</si>
  <si>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</si>
  <si>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</si>
  <si>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</si>
  <si>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</si>
  <si>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</si>
  <si>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</si>
  <si>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</si>
  <si>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</si>
  <si>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</si>
  <si>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</si>
  <si>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</si>
  <si>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</si>
  <si>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</si>
  <si>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</si>
  <si>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</si>
  <si>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</si>
  <si>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</si>
  <si>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</si>
  <si>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</si>
  <si>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</si>
  <si>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</si>
  <si>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</si>
  <si>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</si>
  <si>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</si>
  <si>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</si>
  <si>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</si>
  <si>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</si>
  <si>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</si>
  <si>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</si>
  <si>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</si>
  <si>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</si>
  <si>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</si>
  <si>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</si>
  <si>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</si>
  <si>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</si>
  <si>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</si>
  <si>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</si>
  <si>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</si>
  <si>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</si>
  <si>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</si>
  <si>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</si>
  <si>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</si>
  <si>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</si>
  <si>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</si>
  <si>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</si>
  <si>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</si>
  <si>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</si>
  <si>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</si>
  <si>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</si>
  <si>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</si>
  <si>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</si>
  <si>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</si>
  <si>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</si>
  <si>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</si>
  <si>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</si>
  <si>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</si>
  <si>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</si>
  <si>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</si>
  <si>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</si>
  <si>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</si>
  <si>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</si>
  <si>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</si>
  <si>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</si>
  <si>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</si>
  <si>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</si>
  <si>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</si>
  <si>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</si>
  <si>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</si>
  <si>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</si>
  <si>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</si>
  <si>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</si>
  <si>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</si>
  <si>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</si>
  <si>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</si>
  <si>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</si>
  <si>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</si>
  <si>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</si>
  <si>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</si>
  <si>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</si>
  <si>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</si>
  <si>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</si>
  <si>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</si>
  <si>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</si>
  <si>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</si>
  <si>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</si>
  <si>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</si>
  <si>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</si>
  <si>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</si>
  <si>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</si>
  <si>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</si>
  <si>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</si>
  <si>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</si>
  <si>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</si>
  <si>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</si>
  <si>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</si>
  <si>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</si>
  <si>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</si>
  <si>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</si>
  <si>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</si>
  <si>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</si>
  <si>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</si>
  <si>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</si>
  <si>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</si>
  <si>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</si>
  <si>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</si>
  <si>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</si>
  <si>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</si>
  <si>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</si>
  <si>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</si>
  <si>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</si>
  <si>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</si>
  <si>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</si>
  <si>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</si>
  <si>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</si>
  <si>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</si>
  <si>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</si>
  <si>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</si>
  <si>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</si>
  <si>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</si>
  <si>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</si>
  <si>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</si>
  <si>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</si>
  <si>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</si>
  <si>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</si>
  <si>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</si>
  <si>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</si>
  <si>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</si>
  <si>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</si>
  <si>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</si>
  <si>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</si>
  <si>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</si>
  <si>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</si>
  <si>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</si>
  <si>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</si>
  <si>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</si>
  <si>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</si>
  <si>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</si>
  <si>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</si>
  <si>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</si>
  <si>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</si>
  <si>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</si>
  <si>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</si>
  <si>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</si>
  <si>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</si>
  <si>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</si>
  <si>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</si>
  <si>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</si>
  <si>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</si>
  <si>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</si>
  <si>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</si>
  <si>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</si>
  <si>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</si>
  <si>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</si>
  <si>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</si>
  <si>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</si>
  <si>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</si>
  <si>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</si>
  <si>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</si>
  <si>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</si>
  <si>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</si>
  <si>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</si>
  <si>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</si>
  <si>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</si>
  <si>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</si>
  <si>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</si>
  <si>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</si>
  <si>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</si>
  <si>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</si>
  <si>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</si>
  <si>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</si>
  <si>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</si>
  <si>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</si>
  <si>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</si>
  <si>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</si>
  <si>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</si>
  <si>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</si>
  <si>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</si>
  <si>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</si>
  <si>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</si>
  <si>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</si>
  <si>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</si>
  <si>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</si>
  <si>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</si>
  <si>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</si>
  <si>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</si>
  <si>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</si>
  <si>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</si>
  <si>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</si>
  <si>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</si>
  <si>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</si>
  <si>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</si>
  <si>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</si>
  <si>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</si>
  <si>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</si>
  <si>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</si>
  <si>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</si>
  <si>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</si>
  <si>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</si>
  <si>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</si>
  <si>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</si>
  <si>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</si>
  <si>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</si>
  <si>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</si>
  <si>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</si>
  <si>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</si>
  <si>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</si>
  <si>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</si>
  <si>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</si>
  <si>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</si>
  <si>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</si>
  <si>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</si>
  <si>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</si>
  <si>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</si>
  <si>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</si>
  <si>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</si>
  <si>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</si>
  <si>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</si>
  <si>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</si>
  <si>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</si>
  <si>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</si>
  <si>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</si>
  <si>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</si>
  <si>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</si>
  <si>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</si>
  <si>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</si>
  <si>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</si>
  <si>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</si>
  <si>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</si>
  <si>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</si>
  <si>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</si>
  <si>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</si>
  <si>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</si>
  <si>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</si>
  <si>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</si>
  <si>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</si>
  <si>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</si>
  <si>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</si>
  <si>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</si>
  <si>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</si>
  <si>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</si>
  <si>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</si>
  <si>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</si>
  <si>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</si>
  <si>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</si>
  <si>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</si>
  <si>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</si>
  <si>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</si>
  <si>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</si>
  <si>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</si>
  <si>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</si>
  <si>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</si>
  <si>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</si>
  <si>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</si>
  <si>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</si>
  <si>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</si>
  <si>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</si>
  <si>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</si>
  <si>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</si>
  <si>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</si>
  <si>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</si>
  <si>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</si>
  <si>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</si>
  <si>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</si>
  <si>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</si>
  <si>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</si>
  <si>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</si>
  <si>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</si>
  <si>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</si>
  <si>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</si>
  <si>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</si>
  <si>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</si>
  <si>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</si>
  <si>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</si>
  <si>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</si>
  <si>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</si>
  <si>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</si>
  <si>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</si>
  <si>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</si>
  <si>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</si>
  <si>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</si>
  <si>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</si>
  <si>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</si>
  <si>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</si>
  <si>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</si>
  <si>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</si>
  <si>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</si>
  <si>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</si>
  <si>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</si>
  <si>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</si>
  <si>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</si>
  <si>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</si>
  <si>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</si>
  <si>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</si>
  <si>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</si>
  <si>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</si>
  <si>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</si>
  <si>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</si>
  <si>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</si>
  <si>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</si>
  <si>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</si>
  <si>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</si>
  <si>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</si>
  <si>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</si>
  <si>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</si>
  <si>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</si>
  <si>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</si>
  <si>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</si>
  <si>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</si>
  <si>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</si>
  <si>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</si>
  <si>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</si>
  <si>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</si>
  <si>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</si>
  <si>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</si>
  <si>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</si>
  <si>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</si>
  <si>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</si>
  <si>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</si>
  <si>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</si>
  <si>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</si>
  <si>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</si>
  <si>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</si>
  <si>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</si>
  <si>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</si>
  <si>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</si>
  <si>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</si>
  <si>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</si>
  <si>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</si>
  <si>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</si>
  <si>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</si>
  <si>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</si>
  <si>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</si>
  <si>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</si>
  <si>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</si>
  <si>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</si>
  <si>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</si>
  <si>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</si>
  <si>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</si>
  <si>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</si>
  <si>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</si>
  <si>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</si>
  <si>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</si>
  <si>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</si>
  <si>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</si>
  <si>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</si>
  <si>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</si>
  <si>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</si>
  <si>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</si>
  <si>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</si>
  <si>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</si>
  <si>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</si>
  <si>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</si>
  <si>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</si>
  <si>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</si>
  <si>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</si>
  <si>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</si>
  <si>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</si>
  <si>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</si>
  <si>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</si>
  <si>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</si>
  <si>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</si>
  <si>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</si>
  <si>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</si>
  <si>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</si>
  <si>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</si>
  <si>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</si>
  <si>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</si>
  <si>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</si>
  <si>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</si>
  <si>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</si>
  <si>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</si>
  <si>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</si>
  <si>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</si>
  <si>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</si>
  <si>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</si>
  <si>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</si>
  <si>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</si>
  <si>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</si>
  <si>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</si>
  <si>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</si>
  <si>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</si>
  <si>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</si>
  <si>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</si>
  <si>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</si>
  <si>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</si>
  <si>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</si>
  <si>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</si>
  <si>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</si>
  <si>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</si>
  <si>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</si>
  <si>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</si>
  <si>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</si>
  <si>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</si>
  <si>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</si>
  <si>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</si>
  <si>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</si>
  <si>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</si>
  <si>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</si>
  <si>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</si>
  <si>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</si>
  <si>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</si>
  <si>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</si>
  <si>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</si>
  <si>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</si>
  <si>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</si>
  <si>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</si>
  <si>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</si>
  <si>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</si>
  <si>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</si>
  <si>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</si>
  <si>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</si>
  <si>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</si>
  <si>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</si>
  <si>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</si>
  <si>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</si>
  <si>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</si>
  <si>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</si>
  <si>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</si>
  <si>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</si>
  <si>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</si>
  <si>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</si>
  <si>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</si>
  <si>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</si>
  <si>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</si>
  <si>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</si>
  <si>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</si>
  <si>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</si>
  <si>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</si>
  <si>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</si>
  <si>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</si>
  <si>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</si>
  <si>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</si>
  <si>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</si>
  <si>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</si>
  <si>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</si>
  <si>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</si>
  <si>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</si>
  <si>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</si>
  <si>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</si>
  <si>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</si>
  <si>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</si>
  <si>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</si>
  <si>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</si>
  <si>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</si>
  <si>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</si>
  <si>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</si>
  <si>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</si>
  <si>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</si>
  <si>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</si>
  <si>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</si>
  <si>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</si>
  <si>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</si>
  <si>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</si>
  <si>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</si>
  <si>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</si>
  <si>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</si>
  <si>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</si>
  <si>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</si>
  <si>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</si>
  <si>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</si>
  <si>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</si>
  <si>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</si>
  <si>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</si>
  <si>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</si>
  <si>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</si>
  <si>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</si>
  <si>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</si>
  <si>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</si>
  <si>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</si>
  <si>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</si>
  <si>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</si>
  <si>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</si>
  <si>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</si>
  <si>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</si>
  <si>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</si>
  <si>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</si>
  <si>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</si>
  <si>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</si>
  <si>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</si>
  <si>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</si>
  <si>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</si>
  <si>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</si>
  <si>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</si>
  <si>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</si>
  <si>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</si>
  <si>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</si>
  <si>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</si>
  <si>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</si>
  <si>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</si>
  <si>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</si>
  <si>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</si>
  <si>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</si>
  <si>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</si>
  <si>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</si>
  <si>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</si>
  <si>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</si>
  <si>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</si>
  <si>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</si>
  <si>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</si>
  <si>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</si>
  <si>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</si>
  <si>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</si>
  <si>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</si>
  <si>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</si>
  <si>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</si>
  <si>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</si>
  <si>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</si>
  <si>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</si>
  <si>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</si>
  <si>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</si>
  <si>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</si>
  <si>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</si>
  <si>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</si>
  <si>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</si>
  <si>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</si>
  <si>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</si>
  <si>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</si>
  <si>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</si>
  <si>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</si>
  <si>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</si>
  <si>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</si>
  <si>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</si>
  <si>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</si>
  <si>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</si>
  <si>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</si>
  <si>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</si>
  <si>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</si>
  <si>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</si>
  <si>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</si>
  <si>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</si>
  <si>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</si>
  <si>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</si>
  <si>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</si>
  <si>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</si>
  <si>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</si>
  <si>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</si>
  <si>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</si>
  <si>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</si>
  <si>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</si>
  <si>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</si>
  <si>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</si>
  <si>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</si>
  <si>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</si>
  <si>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</si>
  <si>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</si>
  <si>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</si>
  <si>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</si>
  <si>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</si>
  <si>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</si>
  <si>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</si>
  <si>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</si>
  <si>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</si>
  <si>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</si>
  <si>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</si>
  <si>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</si>
  <si>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</si>
  <si>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</si>
  <si>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</si>
  <si>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</si>
  <si>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</si>
  <si>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</si>
  <si>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</si>
  <si>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</si>
  <si>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</si>
  <si>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</si>
  <si>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</si>
  <si>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</si>
  <si>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</si>
  <si>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</si>
  <si>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</si>
  <si>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</si>
  <si>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</si>
  <si>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</si>
  <si>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</si>
  <si>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</si>
  <si>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</si>
  <si>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</si>
  <si>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</si>
  <si>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</si>
  <si>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</si>
  <si>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</si>
  <si>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</si>
  <si>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</si>
  <si>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</si>
  <si>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</si>
  <si>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</si>
  <si>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</si>
  <si>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</si>
  <si>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</si>
  <si>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</si>
  <si>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</si>
  <si>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</si>
  <si>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</si>
  <si>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</si>
  <si>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</si>
  <si>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</si>
  <si>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</si>
  <si>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</si>
  <si>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</si>
  <si>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</si>
  <si>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</si>
  <si>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</si>
  <si>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</si>
  <si>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</si>
  <si>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</si>
  <si>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</si>
  <si>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</si>
  <si>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</si>
  <si>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</si>
  <si>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</si>
  <si>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</si>
  <si>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</si>
  <si>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</si>
  <si>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</si>
  <si>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</si>
  <si>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</si>
  <si>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</si>
  <si>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</si>
  <si>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</si>
  <si>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</si>
  <si>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</si>
  <si>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</si>
  <si>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</si>
  <si>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</si>
  <si>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</si>
  <si>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</si>
  <si>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</si>
  <si>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</si>
  <si>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</si>
  <si>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</si>
  <si>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</si>
  <si>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</si>
  <si>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</si>
  <si>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</si>
  <si>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</si>
  <si>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</si>
  <si>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</si>
  <si>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</si>
  <si>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</si>
  <si>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</si>
  <si>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</si>
  <si>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</si>
  <si>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</si>
  <si>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</si>
  <si>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</si>
  <si>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</si>
  <si>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</si>
  <si>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</si>
  <si>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</si>
  <si>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</si>
  <si>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</si>
  <si>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</si>
  <si>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</si>
  <si>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</si>
  <si>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</si>
  <si>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</si>
  <si>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</si>
  <si>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</si>
  <si>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</si>
  <si>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</si>
  <si>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</si>
  <si>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</si>
  <si>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</si>
  <si>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</si>
  <si>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</si>
  <si>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</si>
  <si>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</si>
  <si>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</si>
  <si>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</si>
  <si>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</si>
  <si>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</si>
  <si>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</si>
  <si>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</si>
  <si>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</si>
  <si>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</si>
  <si>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</si>
  <si>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</si>
  <si>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</si>
  <si>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</si>
  <si>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</si>
  <si>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</si>
  <si>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</si>
  <si>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</si>
  <si>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</si>
  <si>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</si>
  <si>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</si>
  <si>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</si>
  <si>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</si>
  <si>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</si>
  <si>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</si>
  <si>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</si>
  <si>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</si>
  <si>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</si>
  <si>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</si>
  <si>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</si>
  <si>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</si>
  <si>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</si>
  <si>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</si>
  <si>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</si>
  <si>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</si>
  <si>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</si>
  <si>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</si>
  <si>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</si>
  <si>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</si>
  <si>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</si>
  <si>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</si>
  <si>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</si>
  <si>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</si>
  <si>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</si>
  <si>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</si>
  <si>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</si>
  <si>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</si>
  <si>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</si>
  <si>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</si>
  <si>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</si>
  <si>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</si>
  <si>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</si>
  <si>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</si>
  <si>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</si>
  <si>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</si>
  <si>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</si>
  <si>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</si>
  <si>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</si>
  <si>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</si>
  <si>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</si>
  <si>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</si>
  <si>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</si>
  <si>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</si>
  <si>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</si>
  <si>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</si>
  <si>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</si>
  <si>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</si>
  <si>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</si>
  <si>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</si>
  <si>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</si>
  <si>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</si>
  <si>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</si>
  <si>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</si>
  <si>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</si>
  <si>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</si>
  <si>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</si>
  <si>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</si>
  <si>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</si>
  <si>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</si>
  <si>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</si>
  <si>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</si>
  <si>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</si>
  <si>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</si>
  <si>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</si>
  <si>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</si>
  <si>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</si>
  <si>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</si>
  <si>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</si>
  <si>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</si>
  <si>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</si>
  <si>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</si>
  <si>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</si>
  <si>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</si>
  <si>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</si>
  <si>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</si>
  <si>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</si>
  <si>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</si>
  <si>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</si>
  <si>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</si>
  <si>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</si>
  <si>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</si>
  <si>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</si>
  <si>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</si>
  <si>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</si>
  <si>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</si>
  <si>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</si>
  <si>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</si>
  <si>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</si>
  <si>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</si>
  <si>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</si>
  <si>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</si>
  <si>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</si>
  <si>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</si>
  <si>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</si>
  <si>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</si>
  <si>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</si>
  <si>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</si>
  <si>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</si>
  <si>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</si>
  <si>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</si>
  <si>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</si>
  <si>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</si>
  <si>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</si>
  <si>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</si>
  <si>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</si>
  <si>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</si>
  <si>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</si>
  <si>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</si>
  <si>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</si>
  <si>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</si>
  <si>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</si>
  <si>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</si>
  <si>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</si>
  <si>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</si>
  <si>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</si>
  <si>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</si>
  <si>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</si>
  <si>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</si>
  <si>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</si>
  <si>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</si>
  <si>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</si>
  <si>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</si>
  <si>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</si>
  <si>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</si>
  <si>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</si>
  <si>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</si>
  <si>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</si>
  <si>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</si>
  <si>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</si>
  <si>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</si>
  <si>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</si>
  <si>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</si>
  <si>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</si>
  <si>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</si>
  <si>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</si>
  <si>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</si>
  <si>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</si>
  <si>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</si>
  <si>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</si>
  <si>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</si>
  <si>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</si>
  <si>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</si>
  <si>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</si>
  <si>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</si>
  <si>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</si>
  <si>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</si>
  <si>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</si>
  <si>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</si>
  <si>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</si>
  <si>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</si>
  <si>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</si>
  <si>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</si>
  <si>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</si>
  <si>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</si>
  <si>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</si>
  <si>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</si>
  <si>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</si>
  <si>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</si>
  <si>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</si>
  <si>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</si>
  <si>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</si>
  <si>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</si>
  <si>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</si>
  <si>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</si>
  <si>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</si>
  <si>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</si>
  <si>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</si>
  <si>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</si>
  <si>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</si>
  <si>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</si>
  <si>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</si>
  <si>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</si>
  <si>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</si>
  <si>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</si>
  <si>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</si>
  <si>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</si>
  <si>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</si>
  <si>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</si>
  <si>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</si>
  <si>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</si>
  <si>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</si>
  <si>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</si>
  <si>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</si>
  <si>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</si>
  <si>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</si>
  <si>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</si>
  <si>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</si>
  <si>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</si>
  <si>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</si>
  <si>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</si>
  <si>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</si>
  <si>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</si>
  <si>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</si>
  <si>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</si>
  <si>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</si>
  <si>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</si>
  <si>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</si>
  <si>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</si>
  <si>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</si>
  <si>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</si>
  <si>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</si>
  <si>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</si>
  <si>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</si>
  <si>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</si>
  <si>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</si>
  <si>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</si>
  <si>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</si>
  <si>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</si>
  <si>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</si>
  <si>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</si>
  <si>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</si>
  <si>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</si>
  <si>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</si>
  <si>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</si>
  <si>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</si>
  <si>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</si>
  <si>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</si>
  <si>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</si>
  <si>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</si>
  <si>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</si>
  <si>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</si>
  <si>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</si>
  <si>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</si>
  <si>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</si>
  <si>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</si>
  <si>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</si>
  <si>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</si>
  <si>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</si>
  <si>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</si>
  <si>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</si>
  <si>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</si>
  <si>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</si>
  <si>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</si>
  <si>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</si>
  <si>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</si>
  <si>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</si>
  <si>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</si>
  <si>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</si>
  <si>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</si>
  <si>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</si>
  <si>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</si>
  <si>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</si>
  <si>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</si>
  <si>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</si>
  <si>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</si>
  <si>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</si>
  <si>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</si>
  <si>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</si>
  <si>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</si>
  <si>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</si>
  <si>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</si>
  <si>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</si>
  <si>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</si>
  <si>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</si>
  <si>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</si>
  <si>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</si>
  <si>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</si>
  <si>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</si>
  <si>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</si>
  <si>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</si>
  <si>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</si>
  <si>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</si>
  <si>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</si>
  <si>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</si>
  <si>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</si>
  <si>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</si>
  <si>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</si>
  <si>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</si>
  <si>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</si>
  <si>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</si>
  <si>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</si>
  <si>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</si>
  <si>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</si>
  <si>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</si>
  <si>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</si>
  <si>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</si>
  <si>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</si>
  <si>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</si>
  <si>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</si>
  <si>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</si>
  <si>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</si>
  <si>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</si>
  <si>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</si>
  <si>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</si>
  <si>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</si>
  <si>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</si>
  <si>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</si>
  <si>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</si>
  <si>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</si>
  <si>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</si>
  <si>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</si>
  <si>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</si>
  <si>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</si>
  <si>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</si>
  <si>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</si>
  <si>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</si>
  <si>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</si>
  <si>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</si>
  <si>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</si>
  <si>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</si>
  <si>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</si>
  <si>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</si>
  <si>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</si>
  <si>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</si>
  <si>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</si>
  <si>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</si>
  <si>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</si>
  <si>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</si>
  <si>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</si>
  <si>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</si>
  <si>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</si>
  <si>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</si>
  <si>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</si>
  <si>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</si>
  <si>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</si>
  <si>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</si>
  <si>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</si>
  <si>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</si>
  <si>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</si>
  <si>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</si>
  <si>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</si>
  <si>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</si>
  <si>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</si>
  <si>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</si>
  <si>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</si>
  <si>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</si>
  <si>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</si>
  <si>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</si>
  <si>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</si>
  <si>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</si>
  <si>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</si>
  <si>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</si>
  <si>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</si>
  <si>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</si>
  <si>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</si>
  <si>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</si>
  <si>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</si>
  <si>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</si>
  <si>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</si>
  <si>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</si>
  <si>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</si>
  <si>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</si>
  <si>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</si>
  <si>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</si>
  <si>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</si>
  <si>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</si>
  <si>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</si>
  <si>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</si>
  <si>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</si>
  <si>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</si>
  <si>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</si>
  <si>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</si>
  <si>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</si>
  <si>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</si>
  <si>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</si>
  <si>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</si>
  <si>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</si>
  <si>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</si>
  <si>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</si>
  <si>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</si>
  <si>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</si>
  <si>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</si>
  <si>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</si>
  <si>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</si>
  <si>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</si>
  <si>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</si>
  <si>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</si>
  <si>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</si>
  <si>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</si>
  <si>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</si>
  <si>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</si>
  <si>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</si>
  <si>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</si>
  <si>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</si>
  <si>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</si>
  <si>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</si>
  <si>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</si>
  <si>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</si>
  <si>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</si>
  <si>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</si>
  <si>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</si>
  <si>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</si>
  <si>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</si>
  <si>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</si>
  <si>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</si>
  <si>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</si>
  <si>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</si>
  <si>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</si>
  <si>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</si>
  <si>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</si>
  <si>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</si>
  <si>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</si>
  <si>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</si>
  <si>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</si>
  <si>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</si>
  <si>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</si>
  <si>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</si>
  <si>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</si>
  <si>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</si>
  <si>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</si>
  <si>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</si>
  <si>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</si>
  <si>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</si>
  <si>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</si>
  <si>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</si>
  <si>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</si>
  <si>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</si>
  <si>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</si>
  <si>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</si>
  <si>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</si>
  <si>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</si>
  <si>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</si>
  <si>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</si>
  <si>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</si>
  <si>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</si>
  <si>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</si>
  <si>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</si>
  <si>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</si>
  <si>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</si>
  <si>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</si>
  <si>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</si>
  <si>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</si>
  <si>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</si>
  <si>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</si>
  <si>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</si>
  <si>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</si>
  <si>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</si>
  <si>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</si>
  <si>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</si>
  <si>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</si>
  <si>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</si>
  <si>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</si>
  <si>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</si>
  <si>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</si>
  <si>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</si>
  <si>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</si>
  <si>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</si>
  <si>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</si>
  <si>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</si>
  <si>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</si>
  <si>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</si>
  <si>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</si>
  <si>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</si>
  <si>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</si>
  <si>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</si>
  <si>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</si>
  <si>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</si>
  <si>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</si>
  <si>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</si>
  <si>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</si>
  <si>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</si>
  <si>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</si>
  <si>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</si>
  <si>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</si>
  <si>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</si>
  <si>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</si>
  <si>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</si>
  <si>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</si>
  <si>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</si>
  <si>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</si>
  <si>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</si>
  <si>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</si>
  <si>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</si>
  <si>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</si>
  <si>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</si>
  <si>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</si>
  <si>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</si>
  <si>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</si>
  <si>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</si>
  <si>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</si>
  <si>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</si>
  <si>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</si>
  <si>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</si>
  <si>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</si>
  <si>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</si>
  <si>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</si>
  <si>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</si>
  <si>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</si>
  <si>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</si>
  <si>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</si>
  <si>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</si>
  <si>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</si>
  <si>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</si>
  <si>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</si>
  <si>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</si>
  <si>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</si>
  <si>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</si>
  <si>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</si>
  <si>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</si>
  <si>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</si>
  <si>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</si>
  <si>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</si>
  <si>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</si>
  <si>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</si>
  <si>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</si>
  <si>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</si>
  <si>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</si>
  <si>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</si>
  <si>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</si>
  <si>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</si>
  <si>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</si>
  <si>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</si>
  <si>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</si>
  <si>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</si>
  <si>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</si>
  <si>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</si>
  <si>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</si>
  <si>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</si>
  <si>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</si>
  <si>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</si>
  <si>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</si>
  <si>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</si>
  <si>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</si>
  <si>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</si>
  <si>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</si>
  <si>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</si>
  <si>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</si>
  <si>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</si>
  <si>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</si>
  <si>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</si>
  <si>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</si>
  <si>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</si>
  <si>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</si>
  <si>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</si>
  <si>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</si>
  <si>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</si>
  <si>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</si>
  <si>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</si>
  <si>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</si>
  <si>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</si>
  <si>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</si>
  <si>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</si>
  <si>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</si>
  <si>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</si>
  <si>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</si>
  <si>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</si>
  <si>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</si>
  <si>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</si>
  <si>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</si>
  <si>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</si>
  <si>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</si>
  <si>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</si>
  <si>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</si>
  <si>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</si>
  <si>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</si>
  <si>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</si>
  <si>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</si>
  <si>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</si>
  <si>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</si>
  <si>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</si>
  <si>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</si>
  <si>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</si>
  <si>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</si>
  <si>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</si>
  <si>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</si>
  <si>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</si>
  <si>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</si>
  <si>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</si>
  <si>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</si>
  <si>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</si>
  <si>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</si>
  <si>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</si>
  <si>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</si>
  <si>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</si>
  <si>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</si>
  <si>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</si>
  <si>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</si>
  <si>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</si>
  <si>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</si>
  <si>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</si>
  <si>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</si>
  <si>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</si>
  <si>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</si>
  <si>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</si>
  <si>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</si>
  <si>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</si>
  <si>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</si>
  <si>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</si>
  <si>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</si>
  <si>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</si>
  <si>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</si>
  <si>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</si>
  <si>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</si>
  <si>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</si>
  <si>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</si>
  <si>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</si>
  <si>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</si>
  <si>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</si>
  <si>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</si>
  <si>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</si>
  <si>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</si>
  <si>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</si>
  <si>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</si>
  <si>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</si>
  <si>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</si>
  <si>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</si>
  <si>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</si>
  <si>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</si>
  <si>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</si>
  <si>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</si>
  <si>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</si>
  <si>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</si>
  <si>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</si>
  <si>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</si>
  <si>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</si>
  <si>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</si>
  <si>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</si>
  <si>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</si>
  <si>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</si>
  <si>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</si>
  <si>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</si>
  <si>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</si>
  <si>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</si>
  <si>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</si>
  <si>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</si>
  <si>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</si>
  <si>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</si>
  <si>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</si>
  <si>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</si>
  <si>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</si>
  <si>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</si>
  <si>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</si>
  <si>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</si>
  <si>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</si>
  <si>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</si>
  <si>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</si>
  <si>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</si>
  <si>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</si>
  <si>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</si>
  <si>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</si>
  <si>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</si>
  <si>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</si>
  <si>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</si>
  <si>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</si>
  <si>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</si>
  <si>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</si>
  <si>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</si>
  <si>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</si>
  <si>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</si>
  <si>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</si>
  <si>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</si>
  <si>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</si>
  <si>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</si>
  <si>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</si>
  <si>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</si>
  <si>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</si>
  <si>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</si>
  <si>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</si>
  <si>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</si>
  <si>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</si>
  <si>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</si>
  <si>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</si>
  <si>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</si>
  <si>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</si>
  <si>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</si>
  <si>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</si>
  <si>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</si>
  <si>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</si>
  <si>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</si>
  <si>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</si>
  <si>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</si>
  <si>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</si>
  <si>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</si>
  <si>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</si>
  <si>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</si>
  <si>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</si>
  <si>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</si>
  <si>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</si>
  <si>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</si>
  <si>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</si>
  <si>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</si>
  <si>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</si>
  <si>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</si>
  <si>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</si>
  <si>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</si>
  <si>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</si>
  <si>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</si>
  <si>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</si>
  <si>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</si>
  <si>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</si>
  <si>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</si>
  <si>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</si>
  <si>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</si>
  <si>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</si>
  <si>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</si>
  <si>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</si>
  <si>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</si>
  <si>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</si>
  <si>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</si>
  <si>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</si>
  <si>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</si>
  <si>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</si>
  <si>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</si>
  <si>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</si>
  <si>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</si>
  <si>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</si>
  <si>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</si>
  <si>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</si>
  <si>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</si>
  <si>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</si>
  <si>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</si>
  <si>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</si>
  <si>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</si>
  <si>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</si>
  <si>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</si>
  <si>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</si>
  <si>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</si>
  <si>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</si>
  <si>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</si>
  <si>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</si>
  <si>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</si>
  <si>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</si>
  <si>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</si>
  <si>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</si>
  <si>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</si>
  <si>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</si>
  <si>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</si>
  <si>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</si>
  <si>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</si>
  <si>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</si>
  <si>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</si>
  <si>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</si>
  <si>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</si>
  <si>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</si>
  <si>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</si>
  <si>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</si>
  <si>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</si>
  <si>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</si>
  <si>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</si>
  <si>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</si>
  <si>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</si>
  <si>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</si>
  <si>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</si>
  <si>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</si>
  <si>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</si>
  <si>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</si>
  <si>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</si>
  <si>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</si>
  <si>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</si>
  <si>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</si>
  <si>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</si>
  <si>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</si>
  <si>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</si>
  <si>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</si>
  <si>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</si>
  <si>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</si>
  <si>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</si>
  <si>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</si>
  <si>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</si>
  <si>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</si>
  <si>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</si>
  <si>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</si>
  <si>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</si>
  <si>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</si>
  <si>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</si>
  <si>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</si>
  <si>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</si>
  <si>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</si>
  <si>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</si>
  <si>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</si>
  <si>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</si>
  <si>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</si>
  <si>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</si>
  <si>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</si>
  <si>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</si>
  <si>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</si>
  <si>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</si>
  <si>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</si>
  <si>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</si>
  <si>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</si>
  <si>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</si>
  <si>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</si>
  <si>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</si>
  <si>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</si>
  <si>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</si>
  <si>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</si>
  <si>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</si>
  <si>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</si>
  <si>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</si>
  <si>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</si>
  <si>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</si>
  <si>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</si>
  <si>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</si>
  <si>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</si>
  <si>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</si>
  <si>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</si>
  <si>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</si>
  <si>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</si>
  <si>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</si>
  <si>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</si>
  <si>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</si>
  <si>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</si>
  <si>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</si>
  <si>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</si>
  <si>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</si>
  <si>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</si>
  <si>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</si>
  <si>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</si>
  <si>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</si>
  <si>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</si>
  <si>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</si>
  <si>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</si>
  <si>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</si>
  <si>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</si>
  <si>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</si>
  <si>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</si>
  <si>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</si>
  <si>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</si>
  <si>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</si>
  <si>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</si>
  <si>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</si>
  <si>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</si>
  <si>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</si>
  <si>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</si>
  <si>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</si>
  <si>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</si>
  <si>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</si>
  <si>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</si>
  <si>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</si>
  <si>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</si>
  <si>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</si>
  <si>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</si>
  <si>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</si>
  <si>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</si>
  <si>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</si>
  <si>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</si>
  <si>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</si>
  <si>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</si>
  <si>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</si>
  <si>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</si>
  <si>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</si>
  <si>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</si>
  <si>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</si>
  <si>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</si>
  <si>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</si>
  <si>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</si>
  <si>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</si>
  <si>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</si>
  <si>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</si>
  <si>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</si>
  <si>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</si>
  <si>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</si>
  <si>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</si>
  <si>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</si>
  <si>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</si>
  <si>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</si>
  <si>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</si>
  <si>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</si>
  <si>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</si>
  <si>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</si>
  <si>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</si>
  <si>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</si>
  <si>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</si>
  <si>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</si>
  <si>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</si>
  <si>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</si>
  <si>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</si>
  <si>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</si>
  <si>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</si>
  <si>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</si>
  <si>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</si>
  <si>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</si>
  <si>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</si>
  <si>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</si>
  <si>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</si>
  <si>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</si>
  <si>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</si>
  <si>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</si>
  <si>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</si>
  <si>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</si>
  <si>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</si>
  <si>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</si>
  <si>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</si>
  <si>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</si>
  <si>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</si>
  <si>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</si>
  <si>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</si>
  <si>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</si>
  <si>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</si>
  <si>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</si>
  <si>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</si>
  <si>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</si>
  <si>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</si>
  <si>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</si>
  <si>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</si>
  <si>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</si>
  <si>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</si>
  <si>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</si>
  <si>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</si>
  <si>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</si>
  <si>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</si>
  <si>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</si>
  <si>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</si>
  <si>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</si>
  <si>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</si>
  <si>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</si>
  <si>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</si>
  <si>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</si>
  <si>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</si>
  <si>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</si>
  <si>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</si>
  <si>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</si>
  <si>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</si>
  <si>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</si>
  <si>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</si>
  <si>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</si>
  <si>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</si>
  <si>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</si>
  <si>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</si>
  <si>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</si>
  <si>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</si>
  <si>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</si>
  <si>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</si>
  <si>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</si>
  <si>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</si>
  <si>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</si>
  <si>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</si>
  <si>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</si>
  <si>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</si>
  <si>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</si>
  <si>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</si>
  <si>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</si>
  <si>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</si>
  <si>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</si>
  <si>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</si>
  <si>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</si>
  <si>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</si>
  <si>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</si>
  <si>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</si>
  <si>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</si>
  <si>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</si>
  <si>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</si>
  <si>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</si>
  <si>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</si>
  <si>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</si>
  <si>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</si>
  <si>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</si>
  <si>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</si>
  <si>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</si>
  <si>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</si>
  <si>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</si>
  <si>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</si>
  <si>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</si>
  <si>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</si>
  <si>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</si>
  <si>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</si>
  <si>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</si>
  <si>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</si>
  <si>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</si>
  <si>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</si>
  <si>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</si>
  <si>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</si>
  <si>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</si>
  <si>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</si>
  <si>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</si>
  <si>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</si>
  <si>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</si>
  <si>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</si>
  <si>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</si>
  <si>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</si>
  <si>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</si>
  <si>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</si>
  <si>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</si>
  <si>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</si>
  <si>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</si>
  <si>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</si>
  <si>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</si>
  <si>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</si>
  <si>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</si>
  <si>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</si>
  <si>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</si>
  <si>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</si>
  <si>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</si>
  <si>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</si>
  <si>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</si>
  <si>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</si>
  <si>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</si>
  <si>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</si>
  <si>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</si>
  <si>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</si>
  <si>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</si>
  <si>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</si>
  <si>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</si>
  <si>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</si>
  <si>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</si>
  <si>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</si>
  <si>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</si>
  <si>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</si>
  <si>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</si>
  <si>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</si>
  <si>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</si>
  <si>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</si>
  <si>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</si>
  <si>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</si>
  <si>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</si>
  <si>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</si>
  <si>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</si>
  <si>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</si>
  <si>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</si>
  <si>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</si>
  <si>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</si>
  <si>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</si>
  <si>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</si>
  <si>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</si>
  <si>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</si>
  <si>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</si>
  <si>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</si>
  <si>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</si>
  <si>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</si>
  <si>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</si>
  <si>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</si>
  <si>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</si>
  <si>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</si>
  <si>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</si>
  <si>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</si>
  <si>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</si>
  <si>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</si>
  <si>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</si>
  <si>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</si>
  <si>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</si>
  <si>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</si>
  <si>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</si>
  <si>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</si>
  <si>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</si>
  <si>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</si>
  <si>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</si>
  <si>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</si>
  <si>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</si>
  <si>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</si>
  <si>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</si>
  <si>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</si>
  <si>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</si>
  <si>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</si>
  <si>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</si>
  <si>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</si>
  <si>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</si>
  <si>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</si>
  <si>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</si>
  <si>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</si>
  <si>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</si>
  <si>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</si>
  <si>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</si>
  <si>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</si>
  <si>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</si>
  <si>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</si>
  <si>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</si>
  <si>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</si>
  <si>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</si>
  <si>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</si>
  <si>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</si>
  <si>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</si>
  <si>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</si>
  <si>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</si>
  <si>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</si>
  <si>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</si>
  <si>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</si>
  <si>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</si>
  <si>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</si>
  <si>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</si>
  <si>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</si>
  <si>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</si>
  <si>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</si>
  <si>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</si>
  <si>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</si>
  <si>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</si>
  <si>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</si>
  <si>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</si>
  <si>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</si>
  <si>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</si>
  <si>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</si>
  <si>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</si>
  <si>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</si>
  <si>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</si>
  <si>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</si>
  <si>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</si>
  <si>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</si>
  <si>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</si>
  <si>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</si>
  <si>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</si>
  <si>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</si>
  <si>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</si>
  <si>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</si>
  <si>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</si>
  <si>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</si>
  <si>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</si>
  <si>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</si>
  <si>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</si>
  <si>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</si>
  <si>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</si>
  <si>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</si>
  <si>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</si>
  <si>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</si>
  <si>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</si>
  <si>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</si>
  <si>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</si>
  <si>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</si>
  <si>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</si>
  <si>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</si>
  <si>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</si>
  <si>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</si>
  <si>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</si>
  <si>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</si>
  <si>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</si>
  <si>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</si>
  <si>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</si>
  <si>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</si>
  <si>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</si>
  <si>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</si>
  <si>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</si>
  <si>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</si>
  <si>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</si>
  <si>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</si>
  <si>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</si>
  <si>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</si>
  <si>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</si>
  <si>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</si>
  <si>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</si>
  <si>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</si>
  <si>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</si>
  <si>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</si>
  <si>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</si>
  <si>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</si>
  <si>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</si>
  <si>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</si>
  <si>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</si>
  <si>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</si>
  <si>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</si>
  <si>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</si>
  <si>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</si>
  <si>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</si>
  <si>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</si>
  <si>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</si>
  <si>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</si>
  <si>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</si>
  <si>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</si>
  <si>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</si>
  <si>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</si>
  <si>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</si>
  <si>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</si>
  <si>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</si>
  <si>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</si>
  <si>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</si>
  <si>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</si>
  <si>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</si>
  <si>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</si>
  <si>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</si>
  <si>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</si>
  <si>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</si>
  <si>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</si>
  <si>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</si>
  <si>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</si>
  <si>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</si>
  <si>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</si>
  <si>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</si>
  <si>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</si>
  <si>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</si>
  <si>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</si>
  <si>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</si>
  <si>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</si>
  <si>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</si>
  <si>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</si>
  <si>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</si>
  <si>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</si>
  <si>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</si>
  <si>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</si>
  <si>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</si>
  <si>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</si>
  <si>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</si>
  <si>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</si>
  <si>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</si>
  <si>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</si>
  <si>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</si>
  <si>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</si>
  <si>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</si>
  <si>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</si>
  <si>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</si>
  <si>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</si>
  <si>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</si>
  <si>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</si>
  <si>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</si>
  <si>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</si>
  <si>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</si>
  <si>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</si>
  <si>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</si>
  <si>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</si>
  <si>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</si>
  <si>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</si>
  <si>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</si>
  <si>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</si>
  <si>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</si>
  <si>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</si>
  <si>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</si>
  <si>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</si>
  <si>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</si>
  <si>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</si>
  <si>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</si>
  <si>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</si>
  <si>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</si>
  <si>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</si>
  <si>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</si>
  <si>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</si>
  <si>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</si>
  <si>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</si>
  <si>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</si>
  <si>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</si>
  <si>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</si>
  <si>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</si>
  <si>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</si>
  <si>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</si>
  <si>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</si>
  <si>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</si>
  <si>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</si>
  <si>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</si>
  <si>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</si>
  <si>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</si>
  <si>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</si>
  <si>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</si>
  <si>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</si>
  <si>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</si>
  <si>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</si>
  <si>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</si>
  <si>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</si>
  <si>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</si>
  <si>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</si>
  <si>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</si>
  <si>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</si>
  <si>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</si>
  <si>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</si>
  <si>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</si>
  <si>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</si>
  <si>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</si>
  <si>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</si>
  <si>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</si>
  <si>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</si>
  <si>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</si>
  <si>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</si>
  <si>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</si>
  <si>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</si>
  <si>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</si>
  <si>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</si>
  <si>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</si>
  <si>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</si>
  <si>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</si>
  <si>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</si>
  <si>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</si>
  <si>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</si>
  <si>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</si>
  <si>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</si>
  <si>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</si>
  <si>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</si>
  <si>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</si>
  <si>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</si>
  <si>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</si>
  <si>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</si>
  <si>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</si>
  <si>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</si>
  <si>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</si>
  <si>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</si>
  <si>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</si>
  <si>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</si>
  <si>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</si>
  <si>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</si>
  <si>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</si>
  <si>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</si>
  <si>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</si>
  <si>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</si>
  <si>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</si>
  <si>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</si>
  <si>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</si>
  <si>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</si>
  <si>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</si>
  <si>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</si>
  <si>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</si>
  <si>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</si>
  <si>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</si>
  <si>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</si>
  <si>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</si>
  <si>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</si>
  <si>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</si>
  <si>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</si>
  <si>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</si>
  <si>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</si>
  <si>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</si>
  <si>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</si>
  <si>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</si>
  <si>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</si>
  <si>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</si>
  <si>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</si>
  <si>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</si>
  <si>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</si>
  <si>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</si>
  <si>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</si>
  <si>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</si>
  <si>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</si>
  <si>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</si>
  <si>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</si>
  <si>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</si>
  <si>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</si>
  <si>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</si>
  <si>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</si>
  <si>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</si>
  <si>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</si>
  <si>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</si>
  <si>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</si>
  <si>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</si>
  <si>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</si>
  <si>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</si>
  <si>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</si>
  <si>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</si>
  <si>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</si>
  <si>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</si>
  <si>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</si>
  <si>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</si>
  <si>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</si>
  <si>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</si>
  <si>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</si>
  <si>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</si>
  <si>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</si>
  <si>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</si>
  <si>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</si>
  <si>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</si>
  <si>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</si>
  <si>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</si>
  <si>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</si>
  <si>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</si>
  <si>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</si>
  <si>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</si>
  <si>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</si>
  <si>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</si>
  <si>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</si>
  <si>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</si>
  <si>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</si>
  <si>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</si>
  <si>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</si>
  <si>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</si>
  <si>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</si>
  <si>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</si>
  <si>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</si>
  <si>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</si>
  <si>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</si>
  <si>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</si>
  <si>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</si>
  <si>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</si>
  <si>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</si>
  <si>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</si>
  <si>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</si>
  <si>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</si>
  <si>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</si>
  <si>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</si>
  <si>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</si>
  <si>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</si>
  <si>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</si>
  <si>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</si>
  <si>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</si>
  <si>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</si>
  <si>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</si>
  <si>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</si>
  <si>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</si>
  <si>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</si>
  <si>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</si>
  <si>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</si>
  <si>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</si>
  <si>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</si>
  <si>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</si>
  <si>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</si>
  <si>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</si>
  <si>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</si>
  <si>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</si>
  <si>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</si>
  <si>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</si>
  <si>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</si>
  <si>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</si>
  <si>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</si>
  <si>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</si>
  <si>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</si>
  <si>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</si>
  <si>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</si>
  <si>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</si>
  <si>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</si>
  <si>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</si>
  <si>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</si>
  <si>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</si>
  <si>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</si>
  <si>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</si>
  <si>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</si>
  <si>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</si>
  <si>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</si>
  <si>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</si>
  <si>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</si>
  <si>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</si>
  <si>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</si>
  <si>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</si>
  <si>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</si>
  <si>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</si>
  <si>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</si>
  <si>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</si>
  <si>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</si>
  <si>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</si>
  <si>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</si>
  <si>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</si>
  <si>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</si>
  <si>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</si>
  <si>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</si>
  <si>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</si>
  <si>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</si>
  <si>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</si>
  <si>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</si>
  <si>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</si>
  <si>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</si>
  <si>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</si>
  <si>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</si>
  <si>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</si>
  <si>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</si>
  <si>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</si>
  <si>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</si>
  <si>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</si>
  <si>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</si>
  <si>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</si>
  <si>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</si>
  <si>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</si>
  <si>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</si>
  <si>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</si>
  <si>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</si>
  <si>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</si>
  <si>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</si>
  <si>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</si>
  <si>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</si>
  <si>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</si>
  <si>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</si>
  <si>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</si>
  <si>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</si>
  <si>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</si>
  <si>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</si>
  <si>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</si>
  <si>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</si>
  <si>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</si>
  <si>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</si>
  <si>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</si>
  <si>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</si>
  <si>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</si>
  <si>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</si>
  <si>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</si>
  <si>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</si>
  <si>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</si>
  <si>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</si>
  <si>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</si>
  <si>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</si>
  <si>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</si>
  <si>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</si>
  <si>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</si>
  <si>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</si>
  <si>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</si>
  <si>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</si>
  <si>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</si>
  <si>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</si>
  <si>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</si>
  <si>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</si>
  <si>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</si>
  <si>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</si>
  <si>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</si>
  <si>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</si>
  <si>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</si>
  <si>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</si>
  <si>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</si>
  <si>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</si>
  <si>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</si>
  <si>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</si>
  <si>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</si>
  <si>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</si>
  <si>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</si>
  <si>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</si>
  <si>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</si>
  <si>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</si>
  <si>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</si>
  <si>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</si>
  <si>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</si>
  <si>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</si>
  <si>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</si>
  <si>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</si>
  <si>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</si>
  <si>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</si>
  <si>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</si>
  <si>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</si>
  <si>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</si>
  <si>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</si>
  <si>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</si>
  <si>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</si>
  <si>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</si>
  <si>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</si>
  <si>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</si>
  <si>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</si>
  <si>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</si>
  <si>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</si>
  <si>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</si>
  <si>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</si>
  <si>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</si>
  <si>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</si>
  <si>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</si>
  <si>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</si>
  <si>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</si>
  <si>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</si>
  <si>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</si>
  <si>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</si>
  <si>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</si>
  <si>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</si>
  <si>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</si>
  <si>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</si>
  <si>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</si>
  <si>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</si>
  <si>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</si>
  <si>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</si>
  <si>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</si>
  <si>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</si>
  <si>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</si>
  <si>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</si>
  <si>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</si>
  <si>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</si>
  <si>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</si>
  <si>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</si>
  <si>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</si>
  <si>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</si>
  <si>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</si>
  <si>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</si>
  <si>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</si>
  <si>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</si>
  <si>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</si>
  <si>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</si>
  <si>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</si>
  <si>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</si>
  <si>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</si>
  <si>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</si>
  <si>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</si>
  <si>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</si>
  <si>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</si>
  <si>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</si>
  <si>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</si>
  <si>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</si>
  <si>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</si>
  <si>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</si>
  <si>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</si>
  <si>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</si>
  <si>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</si>
  <si>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</si>
  <si>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</si>
  <si>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</si>
  <si>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</si>
  <si>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</si>
  <si>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</si>
  <si>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</si>
  <si>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</si>
  <si>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</si>
  <si>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</si>
  <si>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</si>
  <si>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</si>
  <si>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</si>
  <si>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</si>
  <si>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</si>
  <si>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</si>
  <si>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</si>
  <si>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</si>
  <si>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</si>
  <si>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</si>
  <si>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</si>
  <si>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</si>
  <si>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</si>
  <si>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</si>
  <si>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</si>
  <si>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</si>
  <si>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</si>
  <si>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</si>
  <si>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</si>
  <si>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</si>
  <si>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</si>
  <si>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</si>
  <si>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</si>
  <si>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</si>
  <si>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</si>
  <si>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</si>
  <si>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</si>
  <si>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</si>
  <si>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</si>
  <si>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</si>
  <si>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</si>
  <si>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</si>
  <si>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</si>
  <si>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</si>
  <si>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</si>
  <si>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</si>
  <si>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</si>
  <si>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</si>
  <si>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</si>
  <si>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</si>
  <si>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</si>
  <si>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</si>
  <si>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</si>
  <si>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</si>
  <si>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</si>
  <si>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</si>
  <si>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</si>
  <si>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</si>
  <si>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</si>
  <si>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</si>
  <si>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</si>
  <si>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</si>
  <si>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</si>
  <si>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</si>
  <si>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</si>
  <si>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</si>
  <si>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</si>
  <si>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</si>
  <si>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</si>
  <si>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</si>
  <si>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</si>
  <si>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</si>
  <si>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</si>
  <si>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</si>
  <si>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</si>
  <si>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</si>
  <si>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</si>
  <si>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</si>
  <si>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</si>
  <si>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</si>
  <si>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</si>
  <si>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</si>
  <si>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</si>
  <si>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</si>
  <si>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</si>
  <si>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</si>
  <si>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</si>
  <si>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</si>
  <si>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</si>
  <si>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</si>
  <si>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</si>
  <si>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</si>
  <si>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</si>
  <si>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</si>
  <si>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</si>
  <si>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</si>
  <si>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</si>
  <si>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</si>
  <si>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</si>
  <si>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</si>
  <si>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</si>
  <si>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</si>
  <si>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</si>
  <si>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</si>
  <si>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</si>
  <si>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</si>
  <si>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</si>
  <si>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</si>
  <si>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</si>
  <si>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</si>
  <si>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</si>
  <si>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</si>
  <si>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</si>
  <si>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</si>
  <si>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</si>
  <si>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</si>
  <si>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</si>
  <si>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</si>
  <si>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</si>
  <si>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</si>
  <si>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</si>
  <si>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</si>
  <si>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</si>
  <si>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</si>
  <si>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</si>
  <si>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</si>
  <si>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</si>
  <si>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</si>
  <si>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</si>
  <si>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</si>
  <si>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</si>
  <si>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</si>
  <si>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</si>
  <si>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</si>
  <si>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</si>
  <si>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</si>
  <si>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</si>
  <si>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</si>
  <si>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</si>
  <si>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</si>
  <si>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</si>
  <si>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</si>
  <si>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</si>
  <si>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</si>
  <si>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</si>
  <si>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</si>
  <si>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</si>
  <si>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</si>
  <si>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</si>
  <si>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</si>
  <si>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</si>
  <si>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</si>
  <si>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</si>
  <si>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</si>
  <si>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</si>
  <si>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</si>
  <si>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</si>
  <si>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</si>
  <si>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</si>
  <si>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</si>
  <si>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</si>
  <si>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</si>
  <si>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</si>
  <si>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</si>
  <si>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</si>
  <si>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</si>
  <si>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</si>
  <si>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</si>
  <si>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</si>
  <si>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</si>
  <si>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</si>
  <si>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</si>
  <si>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</si>
  <si>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</si>
  <si>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</si>
  <si>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</si>
  <si>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</si>
  <si>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</si>
  <si>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</si>
  <si>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</si>
  <si>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</si>
  <si>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</si>
  <si>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</si>
  <si>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</si>
  <si>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</si>
  <si>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</si>
  <si>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</si>
  <si>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</si>
  <si>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</si>
  <si>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</si>
  <si>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</si>
  <si>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</si>
  <si>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</si>
  <si>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</si>
  <si>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</si>
  <si>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</si>
  <si>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</si>
  <si>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</si>
  <si>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</si>
  <si>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</si>
  <si>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</si>
  <si>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</si>
  <si>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</si>
  <si>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</si>
  <si>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</si>
  <si>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</si>
  <si>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</si>
  <si>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</si>
  <si>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</si>
  <si>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</si>
  <si>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</si>
  <si>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</si>
  <si>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</si>
  <si>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</si>
  <si>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</si>
  <si>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</si>
  <si>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</si>
  <si>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</si>
  <si>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</si>
  <si>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</si>
  <si>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</si>
  <si>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</si>
  <si>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</si>
  <si>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</si>
  <si>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</si>
  <si>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</si>
  <si>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</si>
  <si>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</si>
  <si>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</si>
  <si>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</si>
  <si>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</si>
  <si>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</si>
  <si>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</si>
  <si>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</si>
  <si>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</si>
  <si>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</si>
  <si>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</si>
  <si>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</si>
  <si>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</si>
  <si>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</si>
  <si>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</si>
  <si>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</si>
  <si>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</si>
  <si>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</si>
  <si>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</si>
  <si>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</si>
  <si>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</si>
  <si>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</si>
  <si>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</si>
  <si>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</si>
  <si>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</si>
  <si>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</si>
  <si>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</si>
  <si>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</si>
  <si>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</si>
  <si>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</si>
  <si>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</si>
  <si>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</si>
  <si>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</si>
  <si>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</si>
  <si>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</si>
  <si>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</si>
  <si>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</si>
  <si>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</si>
  <si>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</si>
  <si>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</si>
  <si>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</si>
  <si>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</si>
  <si>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</si>
  <si>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</si>
  <si>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</si>
  <si>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</si>
  <si>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</si>
  <si>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</si>
  <si>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</si>
  <si>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</si>
  <si>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</si>
  <si>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</si>
  <si>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</si>
  <si>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</si>
  <si>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</si>
  <si>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</si>
  <si>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</si>
  <si>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</si>
  <si>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</si>
  <si>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</si>
  <si>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</si>
  <si>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</si>
  <si>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</si>
  <si>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</si>
  <si>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</si>
  <si>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</si>
  <si>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</si>
  <si>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</si>
  <si>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</si>
  <si>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</si>
  <si>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</si>
  <si>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</si>
  <si>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</si>
  <si>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</si>
  <si>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</si>
  <si>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</si>
  <si>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</si>
  <si>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</si>
  <si>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</si>
  <si>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</si>
  <si>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</si>
  <si>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</si>
  <si>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</si>
  <si>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</si>
  <si>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</si>
  <si>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</si>
  <si>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</si>
  <si>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</si>
  <si>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</si>
  <si>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</si>
  <si>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</si>
  <si>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</si>
  <si>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</si>
  <si>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</si>
  <si>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</si>
  <si>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</si>
  <si>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</si>
  <si>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</si>
  <si>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</si>
  <si>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</si>
  <si>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</si>
  <si>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</si>
  <si>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</si>
  <si>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</si>
  <si>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</si>
  <si>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</si>
  <si>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</si>
  <si>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</si>
  <si>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</si>
  <si>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</si>
  <si>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</si>
  <si>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</si>
  <si>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</si>
  <si>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</si>
  <si>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</si>
  <si>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</si>
  <si>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</si>
  <si>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</si>
  <si>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</si>
  <si>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</si>
  <si>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</si>
  <si>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</si>
  <si>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</si>
  <si>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</si>
  <si>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</si>
  <si>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</si>
  <si>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</si>
  <si>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</si>
  <si>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</si>
  <si>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</si>
  <si>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</si>
  <si>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</si>
  <si>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</si>
  <si>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</si>
  <si>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</si>
  <si>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</si>
  <si>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</si>
  <si>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</si>
  <si>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</si>
  <si>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</si>
  <si>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</si>
  <si>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</si>
  <si>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</si>
  <si>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</si>
  <si>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</si>
  <si>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</si>
  <si>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</si>
  <si>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</si>
  <si>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</si>
  <si>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</si>
  <si>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</si>
  <si>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</si>
  <si>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</si>
  <si>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</si>
  <si>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</si>
  <si>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</si>
  <si>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</si>
  <si>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</si>
  <si>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</si>
  <si>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</si>
  <si>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</si>
  <si>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</si>
  <si>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</si>
  <si>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</si>
  <si>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</si>
  <si>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</si>
  <si>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</si>
  <si>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</si>
  <si>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</si>
  <si>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</si>
  <si>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</si>
  <si>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</si>
  <si>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</si>
  <si>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</si>
  <si>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</si>
  <si>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</si>
  <si>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</si>
  <si>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</si>
  <si>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</si>
  <si>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</si>
  <si>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</si>
  <si>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</si>
  <si>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</si>
  <si>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</si>
  <si>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</si>
  <si>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</si>
  <si>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</si>
  <si>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</si>
  <si>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</si>
  <si>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</si>
  <si>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</si>
  <si>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</si>
  <si>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</si>
  <si>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</si>
  <si>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</si>
  <si>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</si>
  <si>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</si>
  <si>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</si>
  <si>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</si>
  <si>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</si>
  <si>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</si>
  <si>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</si>
  <si>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</si>
  <si>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</si>
  <si>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</si>
  <si>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</si>
  <si>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</si>
  <si>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</si>
  <si>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</si>
  <si>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</si>
  <si>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</si>
  <si>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</si>
  <si>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</si>
  <si>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</si>
  <si>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</si>
  <si>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</si>
  <si>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</si>
  <si>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</si>
  <si>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</si>
  <si>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</si>
  <si>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</si>
  <si>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</si>
  <si>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</si>
  <si>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</si>
  <si>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</si>
  <si>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</si>
  <si>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</si>
  <si>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</si>
  <si>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</si>
  <si>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</si>
  <si>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</si>
  <si>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</si>
  <si>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</si>
  <si>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</si>
  <si>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</si>
  <si>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</si>
  <si>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</si>
  <si>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</si>
  <si>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</si>
  <si>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</si>
  <si>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</si>
  <si>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</si>
  <si>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</si>
  <si>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</si>
  <si>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</si>
  <si>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</si>
  <si>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</si>
  <si>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</si>
  <si>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</si>
  <si>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</si>
  <si>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</si>
  <si>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</si>
  <si>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</si>
  <si>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</si>
  <si>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</si>
  <si>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</si>
  <si>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</si>
  <si>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</si>
  <si>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</si>
  <si>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</si>
  <si>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</si>
  <si>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</si>
  <si>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</si>
  <si>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</si>
  <si>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</si>
  <si>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</si>
  <si>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</si>
  <si>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</si>
  <si>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</si>
  <si>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</si>
  <si>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</si>
  <si>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</si>
  <si>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</si>
  <si>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</si>
  <si>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</si>
  <si>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</si>
  <si>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</si>
  <si>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</si>
  <si>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</si>
  <si>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</si>
  <si>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</si>
  <si>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</si>
  <si>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</si>
  <si>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</si>
  <si>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</si>
  <si>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</si>
  <si>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</si>
  <si>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</si>
  <si>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</si>
  <si>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</si>
  <si>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</si>
  <si>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</si>
  <si>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</si>
  <si>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</si>
  <si>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</si>
  <si>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</si>
  <si>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</si>
  <si>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</si>
  <si>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</si>
  <si>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</si>
  <si>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</si>
  <si>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</si>
  <si>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</si>
  <si>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</si>
  <si>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</si>
  <si>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</si>
  <si>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</si>
  <si>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</si>
  <si>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</si>
  <si>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</si>
  <si>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</si>
  <si>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</si>
  <si>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</si>
  <si>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</si>
  <si>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</si>
  <si>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</si>
  <si>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</si>
  <si>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</si>
  <si>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</si>
  <si>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</si>
  <si>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</si>
  <si>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</si>
  <si>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</si>
  <si>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</si>
  <si>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</si>
  <si>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</si>
  <si>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</si>
  <si>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</si>
  <si>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</si>
  <si>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</si>
  <si>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</si>
  <si>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</si>
  <si>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</si>
  <si>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</si>
  <si>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</si>
  <si>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</si>
  <si>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</si>
  <si>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</si>
  <si>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</si>
  <si>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</si>
  <si>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</si>
  <si>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</si>
  <si>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</si>
  <si>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</si>
  <si>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</si>
  <si>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</si>
  <si>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</si>
  <si>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</si>
  <si>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</si>
  <si>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</si>
  <si>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</si>
  <si>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</si>
  <si>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</si>
  <si>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</si>
  <si>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</si>
  <si>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</si>
  <si>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</si>
  <si>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</si>
  <si>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</si>
  <si>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</si>
  <si>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</si>
  <si>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</si>
  <si>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</si>
  <si>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</si>
  <si>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</si>
  <si>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</si>
  <si>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</si>
  <si>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</si>
  <si>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</si>
  <si>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</si>
  <si>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</si>
  <si>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</si>
  <si>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</si>
  <si>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</si>
  <si>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</si>
  <si>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</si>
  <si>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</si>
  <si>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</si>
  <si>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</si>
  <si>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</si>
  <si>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</si>
  <si>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</si>
  <si>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</si>
  <si>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</si>
  <si>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</si>
  <si>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</si>
  <si>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</si>
  <si>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</si>
  <si>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</si>
  <si>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</si>
  <si>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</si>
  <si>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</si>
  <si>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</si>
  <si>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</si>
  <si>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</si>
  <si>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</si>
  <si>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</si>
  <si>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</si>
  <si>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</si>
  <si>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</si>
  <si>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</si>
  <si>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</si>
  <si>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</si>
  <si>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</si>
  <si>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</si>
  <si>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</si>
  <si>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</si>
  <si>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</si>
  <si>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</si>
  <si>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</si>
  <si>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</si>
  <si>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</si>
  <si>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</si>
  <si>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</si>
  <si>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</si>
  <si>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</si>
  <si>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</si>
  <si>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</si>
  <si>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</si>
  <si>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</si>
  <si>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</si>
  <si>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</si>
  <si>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</si>
  <si>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</si>
  <si>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</si>
  <si>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</si>
  <si>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</si>
  <si>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</si>
  <si>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</si>
  <si>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</si>
  <si>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</si>
  <si>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</si>
  <si>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</si>
  <si>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</si>
  <si>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</si>
  <si>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</si>
  <si>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</si>
  <si>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</si>
  <si>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</si>
  <si>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</si>
  <si>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</si>
  <si>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</si>
  <si>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</si>
  <si>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</si>
  <si>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</si>
  <si>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</si>
  <si>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</si>
  <si>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</si>
  <si>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</si>
  <si>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</si>
  <si>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</si>
  <si>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</si>
  <si>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</si>
  <si>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</si>
  <si>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</si>
  <si>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</si>
  <si>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</si>
  <si>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</si>
  <si>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</si>
  <si>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</si>
  <si>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</si>
  <si>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</si>
  <si>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</si>
  <si>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</si>
  <si>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</si>
  <si>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</si>
  <si>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</si>
  <si>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</si>
  <si>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</si>
  <si>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</si>
  <si>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</si>
  <si>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</si>
  <si>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</si>
  <si>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</si>
  <si>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</si>
  <si>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</si>
  <si>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</si>
  <si>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</si>
  <si>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</si>
  <si>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</si>
  <si>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</si>
  <si>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</si>
  <si>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</si>
  <si>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</si>
  <si>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</si>
  <si>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</si>
  <si>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</si>
  <si>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</si>
  <si>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</si>
  <si>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</si>
  <si>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</si>
  <si>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</si>
  <si>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</si>
  <si>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</si>
  <si>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</si>
  <si>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</si>
  <si>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</si>
  <si>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</si>
  <si>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</si>
  <si>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</si>
  <si>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</si>
  <si>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</si>
  <si>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</si>
  <si>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</si>
  <si>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</si>
  <si>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</si>
  <si>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</si>
  <si>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</si>
  <si>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</si>
  <si>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</si>
  <si>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</si>
  <si>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</si>
  <si>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</si>
  <si>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</si>
  <si>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</si>
  <si>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</si>
  <si>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</si>
  <si>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</si>
  <si>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</si>
  <si>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</si>
  <si>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</si>
  <si>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</si>
  <si>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</si>
  <si>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</si>
  <si>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</si>
  <si>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</si>
  <si>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</si>
  <si>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</si>
  <si>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</si>
  <si>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</si>
  <si>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</si>
  <si>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</si>
  <si>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</si>
  <si>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</si>
  <si>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</si>
  <si>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</si>
  <si>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</si>
  <si>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</si>
  <si>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</si>
  <si>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</si>
  <si>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</si>
  <si>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</si>
  <si>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</si>
  <si>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</si>
  <si>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</si>
  <si>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</si>
  <si>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</si>
  <si>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</si>
  <si>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</si>
  <si>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</si>
  <si>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</si>
  <si>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</si>
  <si>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</si>
  <si>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</si>
  <si>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</si>
  <si>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</si>
  <si>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</si>
  <si>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</si>
  <si>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</si>
  <si>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</si>
  <si>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</si>
  <si>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</si>
  <si>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</si>
  <si>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</si>
  <si>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</si>
  <si>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</si>
  <si>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</si>
  <si>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</si>
  <si>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</si>
  <si>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</si>
  <si>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</si>
  <si>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</si>
  <si>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</si>
  <si>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</si>
  <si>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</si>
  <si>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</si>
  <si>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</si>
  <si>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</si>
  <si>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</si>
  <si>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</si>
  <si>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</si>
  <si>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</si>
  <si>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</si>
  <si>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</si>
  <si>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</si>
  <si>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</si>
  <si>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</si>
  <si>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</si>
  <si>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</si>
  <si>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</si>
  <si>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</si>
  <si>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</si>
  <si>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</si>
  <si>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</si>
  <si>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</si>
  <si>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</si>
  <si>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</si>
  <si>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</si>
  <si>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</si>
  <si>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</si>
  <si>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</si>
  <si>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</si>
  <si>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</si>
  <si>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</si>
  <si>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</si>
  <si>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</si>
  <si>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</si>
  <si>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</si>
  <si>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</si>
  <si>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</si>
  <si>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</si>
  <si>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</si>
  <si>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</si>
  <si>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</si>
  <si>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</si>
  <si>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</si>
  <si>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</si>
  <si>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</si>
  <si>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</si>
  <si>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</si>
  <si>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</si>
  <si>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</si>
  <si>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</si>
  <si>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</si>
  <si>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</si>
  <si>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</si>
  <si>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</si>
  <si>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</si>
  <si>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</si>
  <si>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</si>
  <si>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</si>
  <si>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</si>
  <si>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</si>
  <si>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</si>
  <si>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</si>
  <si>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</si>
  <si>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</si>
  <si>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</si>
  <si>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</si>
  <si>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</si>
  <si>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</si>
  <si>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</si>
  <si>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</si>
  <si>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</si>
  <si>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</si>
  <si>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</si>
  <si>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</si>
  <si>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</si>
  <si>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</si>
  <si>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</si>
  <si>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</si>
  <si>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</si>
  <si>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</si>
  <si>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</si>
  <si>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</si>
  <si>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</si>
  <si>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</si>
  <si>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</si>
  <si>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</si>
  <si>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</si>
  <si>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</si>
  <si>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</si>
  <si>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</si>
  <si>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</si>
  <si>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</si>
  <si>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</si>
  <si>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</si>
  <si>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</si>
  <si>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</si>
  <si>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</si>
  <si>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</si>
  <si>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</si>
  <si>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</si>
  <si>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</si>
  <si>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</si>
  <si>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</si>
  <si>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</si>
  <si>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</si>
  <si>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</si>
  <si>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</si>
  <si>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</si>
  <si>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</si>
  <si>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</si>
  <si>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</si>
  <si>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</si>
  <si>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</si>
  <si>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</si>
  <si>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</si>
  <si>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</si>
  <si>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</si>
  <si>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</si>
  <si>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</si>
  <si>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</si>
  <si>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</si>
  <si>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</si>
  <si>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</si>
  <si>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</si>
  <si>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</si>
  <si>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</si>
  <si>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</si>
  <si>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</si>
  <si>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</si>
  <si>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</si>
  <si>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</si>
  <si>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</si>
  <si>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</si>
  <si>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</si>
  <si>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</si>
  <si>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</si>
  <si>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</si>
  <si>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</si>
  <si>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</si>
  <si>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</si>
  <si>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</si>
  <si>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</si>
  <si>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</si>
  <si>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</si>
  <si>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</si>
  <si>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</si>
  <si>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</si>
  <si>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</si>
  <si>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</si>
  <si>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</si>
  <si>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</si>
  <si>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</si>
  <si>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</si>
  <si>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</si>
  <si>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</si>
  <si>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</si>
  <si>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</si>
  <si>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</si>
  <si>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</si>
  <si>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</si>
  <si>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</si>
  <si>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</si>
  <si>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</si>
  <si>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</si>
  <si>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</si>
  <si>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</si>
  <si>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</si>
  <si>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</si>
  <si>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</si>
  <si>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</si>
  <si>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</si>
  <si>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</si>
  <si>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</si>
  <si>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</si>
  <si>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</si>
  <si>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</si>
  <si>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</si>
  <si>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</si>
  <si>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</si>
  <si>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</si>
  <si>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</si>
  <si>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</si>
  <si>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</si>
  <si>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</si>
  <si>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</si>
  <si>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</si>
  <si>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</si>
  <si>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</si>
  <si>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</si>
  <si>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</si>
  <si>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</si>
  <si>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</si>
  <si>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</si>
  <si>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</si>
  <si>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</si>
  <si>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</si>
  <si>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</si>
  <si>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</si>
  <si>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</si>
  <si>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</si>
  <si>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</si>
  <si>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</si>
  <si>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</si>
  <si>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</si>
  <si>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</si>
  <si>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</si>
  <si>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</si>
  <si>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</si>
  <si>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</si>
  <si>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</si>
  <si>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</si>
  <si>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</si>
  <si>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</si>
  <si>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</si>
  <si>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</si>
  <si>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</si>
  <si>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</si>
  <si>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</si>
  <si>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</si>
  <si>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</si>
  <si>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</si>
  <si>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</si>
  <si>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</si>
  <si>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</si>
  <si>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</si>
  <si>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</si>
  <si>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</si>
  <si>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</si>
  <si>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</si>
  <si>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</si>
  <si>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</si>
  <si>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</si>
  <si>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</si>
  <si>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</si>
  <si>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</si>
  <si>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</si>
  <si>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</si>
  <si>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</si>
  <si>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</si>
  <si>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</si>
  <si>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</si>
  <si>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</si>
  <si>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</si>
  <si>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</si>
  <si>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</si>
  <si>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</si>
  <si>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</si>
  <si>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</si>
  <si>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</si>
  <si>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</si>
  <si>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</si>
  <si>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</si>
  <si>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</si>
  <si>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</si>
  <si>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</si>
  <si>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</si>
  <si>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</si>
  <si>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</si>
  <si>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</si>
  <si>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</si>
  <si>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</si>
  <si>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</si>
  <si>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</si>
  <si>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</si>
  <si>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</si>
  <si>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</si>
  <si>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</si>
  <si>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</si>
  <si>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</si>
  <si>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</si>
  <si>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</si>
  <si>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</si>
  <si>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</si>
  <si>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</si>
  <si>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</si>
  <si>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</si>
  <si>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</si>
  <si>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</si>
  <si>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</si>
  <si>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</si>
  <si>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</si>
  <si>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</si>
  <si>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</si>
  <si>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</si>
  <si>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</si>
  <si>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</si>
  <si>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</si>
  <si>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</si>
  <si>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</si>
  <si>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</si>
  <si>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</si>
  <si>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</si>
  <si>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</si>
  <si>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</si>
  <si>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</si>
  <si>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</si>
  <si>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</si>
  <si>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</si>
  <si>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</si>
  <si>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</si>
  <si>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</si>
  <si>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</si>
  <si>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</si>
  <si>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</si>
  <si>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</si>
  <si>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</si>
  <si>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</si>
  <si>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</si>
  <si>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</si>
  <si>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</si>
  <si>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</si>
  <si>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</si>
  <si>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</si>
  <si>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</si>
  <si>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</si>
  <si>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</si>
  <si>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</si>
  <si>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</si>
  <si>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</si>
  <si>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</si>
  <si>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</si>
  <si>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</si>
  <si>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</si>
  <si>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</si>
  <si>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</si>
  <si>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</si>
  <si>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</si>
  <si>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</si>
  <si>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</si>
  <si>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</si>
  <si>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</si>
  <si>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</si>
  <si>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</si>
  <si>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</si>
  <si>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</si>
  <si>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</si>
  <si>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</si>
  <si>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</si>
  <si>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</si>
  <si>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</si>
  <si>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</si>
  <si>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</si>
  <si>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</si>
  <si>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</si>
  <si>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</si>
  <si>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</si>
  <si>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</si>
  <si>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</si>
  <si>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</si>
  <si>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</si>
  <si>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</si>
  <si>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</si>
  <si>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</si>
  <si>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</si>
  <si>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</si>
  <si>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</si>
  <si>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</si>
  <si>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</si>
  <si>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</si>
  <si>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</si>
  <si>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</si>
  <si>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</si>
  <si>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</si>
  <si>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</si>
  <si>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</si>
  <si>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</si>
  <si>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</si>
  <si>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</si>
  <si>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</si>
  <si>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</si>
  <si>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</si>
  <si>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</si>
  <si>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</si>
  <si>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</si>
  <si>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</si>
  <si>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</si>
  <si>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</si>
  <si>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</si>
  <si>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</si>
  <si>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</si>
  <si>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</si>
  <si>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</si>
  <si>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</si>
  <si>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</si>
  <si>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</si>
  <si>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</si>
  <si>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</si>
  <si>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</si>
  <si>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</si>
  <si>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</si>
  <si>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</si>
  <si>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</si>
  <si>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</si>
  <si>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</si>
  <si>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</si>
  <si>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</si>
  <si>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</si>
  <si>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</si>
  <si>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</si>
  <si>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</si>
  <si>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</si>
  <si>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</si>
  <si>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</si>
  <si>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</si>
  <si>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</si>
  <si>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</si>
  <si>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</si>
  <si>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</si>
  <si>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</si>
  <si>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</si>
  <si>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</si>
  <si>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</si>
  <si>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</si>
  <si>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</si>
  <si>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</si>
  <si>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</si>
  <si>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</si>
  <si>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</si>
  <si>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</si>
  <si>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</si>
  <si>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</si>
  <si>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</si>
  <si>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</si>
  <si>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</si>
  <si>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</si>
  <si>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</si>
  <si>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</si>
  <si>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</si>
  <si>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</si>
  <si>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</si>
  <si>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</si>
  <si>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</si>
  <si>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</si>
  <si>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</si>
  <si>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</si>
  <si>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</si>
  <si>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</si>
  <si>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</si>
  <si>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</si>
  <si>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</si>
  <si>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</si>
  <si>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</si>
  <si>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</si>
  <si>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</si>
  <si>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</si>
  <si>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</si>
  <si>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</si>
  <si>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</si>
  <si>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</si>
  <si>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</si>
  <si>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</si>
  <si>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</si>
  <si>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</si>
  <si>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</si>
  <si>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</si>
  <si>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</si>
  <si>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</si>
  <si>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</si>
  <si>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</si>
  <si>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</si>
  <si>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</si>
  <si>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</si>
  <si>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</si>
  <si>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</si>
  <si>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</si>
  <si>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</si>
  <si>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</si>
  <si>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</si>
  <si>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</si>
  <si>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</si>
  <si>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</si>
  <si>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</si>
  <si>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</si>
  <si>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</si>
  <si>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</si>
  <si>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</si>
  <si>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</si>
  <si>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</si>
  <si>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</si>
  <si>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</si>
  <si>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</si>
  <si>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</si>
  <si>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</si>
  <si>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</si>
  <si>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</si>
  <si>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</si>
  <si>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</si>
  <si>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</si>
  <si>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</si>
  <si>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</si>
  <si>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</si>
  <si>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</si>
  <si>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</si>
  <si>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</si>
  <si>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</si>
  <si>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</si>
  <si>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</si>
  <si>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</si>
  <si>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</si>
  <si>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</si>
  <si>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</si>
  <si>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</si>
  <si>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</si>
  <si>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</si>
  <si>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</si>
  <si>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</si>
  <si>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</si>
  <si>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</si>
  <si>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</si>
  <si>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</si>
  <si>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</si>
  <si>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</si>
  <si>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</si>
  <si>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</si>
  <si>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</si>
  <si>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</si>
  <si>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</si>
  <si>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</si>
  <si>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</si>
  <si>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</si>
  <si>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</si>
  <si>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</si>
  <si>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</si>
  <si>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</si>
  <si>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</si>
  <si>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</si>
  <si>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</si>
  <si>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</si>
  <si>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</si>
  <si>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</si>
  <si>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</si>
  <si>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</si>
  <si>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</si>
  <si>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</si>
  <si>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</si>
  <si>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</si>
  <si>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</si>
  <si>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</si>
  <si>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</si>
  <si>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</si>
  <si>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</si>
  <si>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</si>
  <si>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</si>
  <si>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</si>
  <si>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</si>
  <si>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</si>
  <si>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</si>
  <si>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</si>
  <si>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</si>
  <si>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</si>
  <si>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</si>
  <si>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</si>
  <si>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</si>
  <si>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</si>
  <si>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</si>
  <si>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</si>
  <si>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</si>
  <si>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</si>
  <si>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</si>
  <si>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</si>
  <si>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</si>
  <si>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</si>
  <si>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</si>
  <si>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</si>
  <si>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</si>
  <si>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</si>
  <si>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</si>
  <si>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</si>
  <si>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</si>
  <si>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</si>
  <si>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</si>
  <si>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</si>
  <si>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</si>
  <si>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</si>
  <si>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</si>
  <si>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</si>
  <si>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</si>
  <si>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</si>
  <si>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</si>
  <si>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</si>
  <si>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</si>
  <si>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</si>
  <si>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</si>
  <si>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</si>
  <si>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</si>
  <si>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</si>
  <si>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</si>
  <si>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</si>
  <si>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</si>
  <si>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</si>
  <si>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</si>
  <si>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</si>
  <si>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</si>
  <si>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</si>
  <si>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</si>
  <si>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</si>
  <si>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</si>
  <si>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</si>
  <si>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</si>
  <si>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</si>
  <si>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</si>
  <si>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</si>
  <si>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</si>
  <si>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</si>
  <si>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</si>
  <si>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</si>
  <si>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</si>
  <si>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</si>
  <si>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</si>
  <si>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</si>
  <si>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</si>
  <si>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</si>
  <si>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</si>
  <si>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</si>
  <si>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</si>
  <si>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</si>
  <si>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</si>
  <si>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</si>
  <si>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</si>
  <si>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</si>
  <si>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</si>
  <si>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</si>
  <si>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</si>
  <si>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</si>
  <si>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</si>
  <si>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</si>
  <si>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</si>
  <si>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</si>
  <si>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</si>
  <si>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</si>
  <si>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</si>
  <si>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</si>
  <si>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</si>
  <si>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</si>
  <si>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</si>
  <si>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</si>
  <si>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</si>
  <si>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</si>
  <si>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</si>
  <si>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</si>
  <si>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</si>
  <si>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</si>
  <si>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</si>
  <si>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</si>
  <si>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</si>
  <si>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</si>
  <si>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</si>
  <si>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</si>
  <si>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</si>
  <si>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</si>
  <si>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</si>
  <si>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</si>
  <si>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</si>
  <si>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</si>
  <si>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</si>
  <si>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</si>
  <si>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</si>
  <si>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</si>
  <si>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</si>
  <si>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</si>
  <si>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</si>
  <si>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</si>
  <si>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</si>
  <si>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</si>
  <si>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</si>
  <si>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</si>
  <si>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</si>
  <si>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</si>
  <si>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</si>
  <si>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</si>
  <si>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</si>
  <si>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</si>
  <si>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</si>
  <si>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</si>
  <si>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</si>
  <si>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</si>
  <si>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</si>
  <si>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</si>
  <si>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</si>
  <si>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</si>
  <si>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</si>
  <si>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</si>
  <si>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</si>
  <si>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</si>
  <si>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</si>
  <si>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</si>
  <si>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</si>
  <si>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</si>
  <si>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</si>
  <si>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</si>
  <si>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</si>
  <si>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</si>
  <si>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</si>
  <si>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</si>
  <si>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</si>
  <si>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</si>
  <si>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</si>
  <si>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</si>
  <si>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</si>
  <si>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</si>
  <si>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</si>
  <si>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</si>
  <si>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</si>
  <si>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</si>
  <si>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</si>
  <si>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</si>
  <si>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</si>
  <si>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</si>
  <si>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</si>
  <si>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</si>
  <si>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</si>
  <si>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</si>
  <si>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</si>
  <si>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</si>
  <si>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</si>
  <si>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</si>
  <si>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</si>
  <si>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</si>
  <si>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</si>
  <si>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</si>
  <si>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</si>
  <si>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</si>
  <si>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</si>
  <si>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</si>
  <si>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</si>
  <si>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</si>
  <si>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</si>
  <si>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</si>
  <si>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</si>
  <si>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</si>
  <si>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</si>
  <si>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</si>
  <si>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</si>
  <si>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</si>
  <si>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</si>
  <si>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</si>
  <si>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</si>
  <si>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</si>
  <si>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</si>
  <si>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</si>
  <si>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</si>
  <si>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</si>
  <si>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</si>
  <si>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</si>
  <si>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</si>
  <si>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</si>
  <si>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</si>
  <si>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</si>
  <si>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</si>
  <si>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</si>
  <si>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</si>
  <si>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</si>
  <si>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</si>
  <si>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</si>
  <si>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</si>
  <si>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</si>
  <si>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</si>
  <si>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</si>
  <si>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</si>
  <si>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</si>
  <si>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</si>
  <si>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</si>
  <si>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</si>
  <si>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</si>
  <si>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</si>
  <si>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</si>
  <si>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</si>
  <si>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</si>
  <si>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</si>
  <si>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</si>
  <si>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</si>
  <si>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</si>
  <si>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</si>
  <si>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</si>
  <si>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</si>
  <si>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</si>
  <si>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</si>
  <si>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</si>
  <si>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</si>
  <si>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</si>
  <si>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</si>
  <si>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</si>
  <si>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</si>
  <si>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</si>
  <si>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</si>
  <si>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</si>
  <si>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</si>
  <si>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</si>
  <si>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</si>
  <si>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</si>
  <si>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</si>
  <si>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</si>
  <si>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</si>
  <si>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</si>
  <si>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</si>
  <si>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</si>
  <si>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</si>
  <si>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</si>
  <si>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</si>
  <si>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</si>
  <si>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</si>
  <si>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</si>
  <si>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</si>
  <si>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</si>
  <si>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</si>
  <si>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</si>
  <si>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</si>
  <si>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</si>
  <si>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</si>
  <si>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</si>
  <si>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</si>
  <si>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</si>
  <si>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</si>
  <si>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</si>
  <si>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</si>
  <si>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</si>
  <si>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</si>
  <si>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</si>
  <si>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</si>
  <si>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</si>
  <si>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</si>
  <si>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</si>
  <si>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</si>
  <si>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</si>
  <si>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</si>
  <si>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</si>
  <si>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</si>
  <si>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</si>
  <si>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</si>
  <si>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</si>
  <si>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</si>
  <si>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</si>
  <si>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</si>
  <si>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</si>
  <si>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</si>
  <si>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</si>
  <si>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</si>
  <si>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</si>
  <si>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</si>
  <si>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</si>
  <si>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</si>
  <si>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</si>
  <si>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</si>
  <si>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</si>
  <si>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</si>
  <si>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</si>
  <si>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</si>
  <si>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</si>
  <si>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</si>
  <si>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</si>
  <si>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</si>
  <si>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</si>
  <si>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</si>
  <si>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</si>
  <si>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</si>
  <si>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</si>
  <si>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</si>
  <si>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</si>
  <si>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</si>
  <si>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</si>
  <si>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</si>
  <si>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</si>
  <si>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</si>
  <si>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</si>
  <si>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</si>
  <si>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</si>
  <si>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</si>
  <si>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</si>
  <si>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</si>
  <si>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</si>
  <si>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</si>
  <si>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</si>
  <si>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</si>
  <si>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</si>
  <si>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</si>
  <si>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</si>
  <si>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</si>
  <si>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</si>
  <si>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</si>
  <si>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</si>
  <si>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</si>
  <si>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</si>
  <si>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</si>
  <si>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</si>
  <si>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</si>
  <si>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</si>
  <si>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</si>
  <si>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</si>
  <si>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</si>
  <si>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</si>
  <si>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</si>
  <si>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</si>
  <si>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</si>
  <si>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</si>
  <si>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</si>
  <si>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</si>
  <si>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</si>
  <si>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</si>
  <si>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</si>
  <si>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</si>
  <si>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</si>
  <si>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</si>
  <si>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</si>
  <si>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</si>
  <si>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</si>
  <si>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</si>
  <si>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</si>
  <si>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</si>
  <si>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</si>
  <si>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</si>
  <si>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</si>
  <si>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</si>
  <si>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</si>
  <si>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</si>
  <si>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</si>
  <si>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</si>
  <si>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</si>
  <si>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</si>
  <si>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</si>
  <si>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</si>
  <si>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</si>
  <si>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</si>
  <si>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</si>
  <si>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</si>
  <si>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</si>
  <si>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</si>
  <si>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</si>
  <si>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</si>
  <si>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</si>
  <si>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</si>
  <si>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</si>
  <si>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</si>
  <si>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</si>
  <si>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</si>
  <si>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</si>
  <si>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</si>
  <si>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</si>
  <si>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</si>
  <si>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</si>
  <si>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</si>
  <si>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</si>
  <si>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</si>
  <si>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</si>
  <si>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</si>
  <si>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</si>
  <si>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</si>
  <si>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</si>
  <si>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</si>
  <si>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</si>
  <si>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</si>
  <si>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</si>
  <si>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</si>
  <si>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</si>
  <si>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</si>
  <si>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</si>
  <si>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</si>
  <si>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</si>
  <si>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</si>
  <si>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</si>
  <si>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</si>
  <si>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</si>
  <si>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</si>
  <si>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</si>
  <si>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</si>
  <si>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</si>
  <si>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</si>
  <si>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</si>
  <si>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</si>
  <si>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</si>
  <si>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</si>
  <si>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</si>
  <si>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</si>
  <si>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</si>
  <si>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</si>
  <si>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</si>
  <si>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</si>
  <si>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</si>
  <si>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</si>
  <si>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</si>
  <si>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</si>
  <si>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</si>
  <si>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</si>
  <si>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</si>
  <si>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</si>
  <si>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</si>
  <si>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</si>
  <si>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</si>
  <si>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</si>
  <si>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</si>
  <si>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</si>
  <si>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</si>
  <si>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</si>
  <si>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</si>
  <si>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</si>
  <si>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</si>
  <si>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</si>
  <si>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</si>
  <si>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</si>
  <si>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</si>
  <si>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</si>
  <si>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</si>
  <si>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</si>
  <si>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</si>
  <si>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</si>
  <si>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</si>
  <si>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</si>
  <si>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</si>
  <si>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</si>
  <si>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</si>
  <si>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</si>
  <si>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</si>
  <si>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</si>
  <si>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</si>
  <si>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</si>
  <si>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</si>
  <si>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</si>
  <si>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</si>
  <si>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</si>
  <si>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</si>
  <si>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</si>
  <si>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</si>
  <si>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</si>
  <si>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</si>
  <si>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</si>
  <si>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</si>
  <si>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</si>
  <si>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</si>
  <si>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</si>
  <si>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</si>
  <si>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</si>
  <si>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</si>
  <si>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</si>
  <si>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</si>
  <si>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</si>
  <si>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</si>
  <si>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</si>
  <si>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</si>
  <si>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</si>
  <si>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</si>
  <si>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</si>
  <si>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</si>
  <si>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</si>
  <si>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</si>
  <si>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</si>
  <si>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</si>
  <si>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</si>
  <si>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</si>
  <si>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</si>
  <si>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</si>
  <si>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</si>
  <si>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</si>
  <si>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</si>
  <si>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</si>
  <si>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</si>
  <si>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</si>
  <si>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</si>
  <si>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</si>
  <si>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</si>
  <si>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</si>
  <si>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</si>
  <si>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</si>
  <si>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</si>
  <si>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</si>
  <si>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</si>
  <si>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</si>
  <si>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</si>
  <si>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</si>
  <si>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</si>
  <si>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</si>
  <si>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</si>
  <si>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</si>
  <si>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</si>
  <si>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</si>
  <si>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</si>
  <si>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</si>
  <si>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</si>
  <si>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</si>
  <si>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</si>
  <si>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</si>
  <si>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</si>
  <si>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</si>
  <si>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</si>
  <si>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</si>
  <si>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</si>
  <si>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</si>
  <si>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</si>
  <si>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</si>
  <si>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</si>
  <si>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</si>
  <si>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</si>
  <si>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</si>
  <si>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</si>
  <si>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</si>
  <si>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</si>
  <si>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</si>
  <si>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</si>
  <si>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</si>
  <si>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</si>
  <si>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</si>
  <si>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</si>
  <si>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</si>
  <si>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</si>
  <si>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</si>
  <si>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</si>
  <si>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</si>
  <si>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</si>
  <si>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</si>
  <si>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</si>
  <si>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</si>
  <si>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</si>
  <si>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</si>
  <si>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</si>
  <si>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</si>
  <si>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</si>
  <si>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</si>
  <si>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</si>
  <si>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</si>
  <si>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</si>
  <si>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</si>
  <si>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</si>
  <si>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</si>
  <si>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</si>
  <si>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</si>
  <si>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</si>
  <si>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</si>
  <si>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</si>
  <si>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</si>
  <si>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</si>
  <si>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</si>
  <si>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</si>
  <si>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</si>
  <si>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</si>
  <si>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</si>
  <si>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</si>
  <si>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</si>
  <si>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</si>
  <si>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</si>
  <si>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</si>
  <si>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</si>
  <si>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</si>
  <si>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</si>
  <si>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</si>
  <si>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</si>
  <si>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</si>
  <si>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</si>
  <si>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</si>
  <si>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</si>
  <si>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</si>
  <si>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</si>
  <si>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</si>
  <si>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</si>
  <si>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</si>
  <si>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</si>
  <si>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</si>
  <si>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</si>
  <si>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</si>
  <si>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</si>
  <si>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</si>
  <si>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</si>
  <si>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</si>
  <si>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</si>
  <si>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</si>
  <si>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</si>
  <si>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</si>
  <si>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</si>
  <si>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</si>
  <si>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</si>
  <si>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</si>
  <si>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</si>
  <si>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</si>
  <si>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</si>
  <si>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</si>
  <si>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</si>
  <si>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</si>
  <si>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</si>
  <si>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</si>
  <si>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</si>
  <si>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</si>
  <si>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</si>
  <si>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</si>
  <si>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</si>
  <si>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</si>
  <si>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</si>
  <si>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</si>
  <si>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</si>
  <si>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</si>
  <si>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</si>
  <si>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</si>
  <si>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</si>
  <si>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</si>
  <si>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</si>
  <si>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</si>
  <si>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</si>
  <si>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</si>
  <si>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</si>
  <si>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</si>
  <si>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</si>
  <si>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</si>
  <si>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</si>
  <si>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</si>
  <si>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</si>
  <si>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</si>
  <si>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</si>
  <si>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</si>
  <si>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</si>
  <si>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</si>
  <si>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</si>
  <si>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</si>
  <si>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</si>
  <si>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</si>
  <si>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</si>
  <si>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</si>
  <si>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</si>
  <si>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</si>
  <si>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</si>
  <si>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</si>
  <si>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</si>
  <si>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</si>
  <si>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</si>
  <si>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</si>
  <si>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</si>
  <si>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</si>
  <si>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</si>
  <si>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</si>
  <si>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</si>
  <si>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</si>
  <si>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</si>
  <si>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</si>
  <si>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</si>
  <si>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</si>
  <si>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</si>
  <si>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</si>
  <si>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</si>
  <si>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</si>
  <si>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</si>
  <si>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</si>
  <si>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</si>
  <si>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</si>
  <si>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</si>
  <si>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</si>
  <si>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</si>
  <si>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</si>
  <si>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</si>
  <si>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</si>
  <si>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</si>
  <si>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</si>
  <si>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</si>
  <si>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</si>
  <si>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</si>
  <si>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</si>
  <si>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</si>
  <si>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</si>
  <si>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</si>
  <si>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</si>
  <si>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</si>
  <si>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</si>
  <si>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</si>
  <si>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</si>
  <si>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</si>
  <si>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</si>
  <si>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</si>
  <si>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</si>
  <si>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</si>
  <si>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</si>
  <si>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</si>
  <si>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</si>
  <si>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</si>
  <si>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</si>
  <si>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</si>
  <si>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</si>
  <si>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</si>
  <si>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</si>
  <si>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</si>
  <si>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</si>
  <si>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</si>
  <si>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</si>
  <si>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</si>
  <si>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</si>
  <si>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</si>
  <si>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</si>
  <si>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</si>
  <si>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</si>
  <si>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</si>
  <si>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</si>
  <si>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</si>
  <si>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</si>
  <si>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</si>
  <si>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</si>
  <si>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</si>
  <si>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</si>
  <si>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</si>
  <si>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</si>
  <si>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</si>
  <si>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</si>
  <si>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</si>
  <si>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</si>
  <si>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</si>
  <si>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</si>
  <si>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</si>
  <si>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</si>
  <si>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</si>
  <si>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</si>
  <si>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</si>
  <si>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</si>
  <si>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</si>
  <si>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</si>
  <si>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</si>
  <si>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</si>
  <si>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</si>
  <si>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</si>
  <si>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</si>
  <si>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</si>
  <si>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</si>
  <si>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</si>
  <si>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</si>
  <si>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</si>
  <si>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</si>
  <si>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</si>
  <si>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</si>
  <si>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</si>
  <si>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</si>
  <si>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</si>
  <si>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</si>
  <si>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</si>
  <si>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</si>
  <si>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</si>
  <si>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</si>
  <si>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</si>
  <si>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</si>
  <si>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</si>
  <si>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</si>
  <si>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</si>
  <si>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</si>
  <si>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</si>
  <si>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</si>
  <si>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</si>
  <si>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</si>
  <si>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</si>
  <si>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</si>
  <si>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</si>
  <si>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</si>
  <si>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</si>
  <si>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</si>
  <si>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</si>
  <si>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</si>
  <si>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</si>
  <si>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</si>
  <si>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</si>
  <si>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</si>
  <si>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</si>
  <si>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</si>
  <si>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</si>
  <si>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</si>
  <si>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</si>
  <si>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</si>
  <si>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</si>
  <si>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</si>
  <si>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</si>
  <si>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</si>
  <si>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</si>
  <si>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</si>
  <si>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</si>
  <si>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</si>
  <si>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</si>
  <si>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</si>
  <si>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</si>
  <si>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</si>
  <si>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</si>
  <si>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</si>
  <si>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</si>
  <si>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</si>
  <si>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</si>
  <si>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</si>
  <si>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</si>
  <si>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</si>
  <si>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</si>
  <si>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</si>
  <si>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</si>
  <si>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</si>
  <si>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</si>
  <si>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</si>
  <si>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</si>
  <si>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</si>
  <si>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</si>
  <si>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</si>
  <si>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</si>
  <si>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</si>
  <si>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</si>
  <si>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</si>
  <si>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</si>
  <si>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</si>
  <si>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</si>
  <si>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</si>
  <si>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</si>
  <si>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</si>
  <si>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</si>
  <si>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</si>
  <si>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</si>
  <si>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</si>
  <si>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</si>
  <si>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</si>
  <si>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</si>
  <si>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</si>
  <si>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</si>
  <si>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</si>
  <si>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</si>
  <si>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</si>
  <si>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</si>
  <si>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</si>
  <si>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</si>
  <si>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</si>
  <si>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</si>
  <si>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</si>
  <si>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</si>
  <si>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</si>
  <si>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</si>
  <si>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</si>
  <si>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</si>
  <si>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</si>
  <si>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</si>
  <si>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</si>
  <si>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</si>
  <si>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</si>
  <si>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</si>
  <si>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</si>
  <si>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</si>
  <si>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</si>
  <si>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</si>
  <si>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</si>
  <si>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</si>
  <si>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</si>
  <si>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</si>
  <si>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</si>
  <si>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</si>
  <si>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</si>
  <si>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</si>
  <si>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</si>
  <si>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</si>
  <si>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</si>
  <si>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</si>
  <si>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</si>
  <si>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</si>
  <si>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</si>
  <si>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</si>
  <si>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</si>
  <si>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</si>
  <si>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</si>
  <si>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</si>
  <si>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</si>
  <si>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</si>
  <si>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</si>
  <si>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</si>
  <si>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</si>
  <si>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</si>
  <si>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</si>
  <si>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</si>
  <si>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</si>
  <si>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</si>
  <si>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</si>
  <si>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</si>
  <si>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</si>
  <si>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</si>
  <si>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</si>
  <si>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</si>
  <si>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</si>
  <si>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</si>
  <si>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</si>
  <si>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</si>
  <si>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</si>
  <si>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</si>
  <si>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</si>
  <si>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</si>
  <si>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</si>
  <si>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</si>
  <si>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</si>
  <si>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</si>
  <si>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</si>
  <si>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</si>
  <si>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</si>
  <si>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</si>
  <si>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</si>
  <si>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</si>
  <si>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</si>
  <si>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</si>
  <si>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</si>
  <si>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</si>
  <si>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</si>
  <si>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</si>
  <si>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</si>
  <si>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</si>
  <si>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</si>
  <si>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</si>
  <si>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</si>
  <si>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</si>
  <si>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</si>
  <si>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</si>
  <si>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</si>
  <si>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</si>
  <si>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</si>
  <si>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</si>
  <si>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</si>
  <si>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</si>
  <si>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</si>
  <si>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</si>
  <si>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</si>
  <si>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</si>
  <si>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</si>
  <si>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</si>
  <si>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</si>
  <si>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</si>
  <si>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</si>
  <si>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</si>
  <si>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</si>
  <si>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</si>
  <si>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</si>
  <si>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</si>
  <si>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</si>
  <si>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</si>
  <si>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</si>
  <si>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</si>
  <si>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</si>
  <si>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</si>
  <si>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</si>
  <si>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</si>
  <si>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</si>
  <si>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</si>
  <si>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</si>
  <si>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</si>
  <si>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</si>
  <si>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</si>
  <si>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</si>
  <si>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</si>
  <si>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</si>
  <si>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</si>
  <si>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</si>
  <si>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</si>
  <si>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</si>
  <si>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</si>
  <si>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</si>
  <si>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</si>
  <si>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</si>
  <si>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</si>
  <si>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</si>
  <si>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</si>
  <si>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</si>
  <si>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</si>
  <si>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</si>
  <si>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</si>
  <si>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</si>
  <si>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</si>
  <si>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</si>
  <si>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</si>
  <si>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</si>
  <si>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</si>
  <si>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</si>
  <si>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</si>
  <si>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</si>
  <si>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</si>
  <si>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</si>
  <si>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</si>
  <si>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</si>
  <si>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</si>
  <si>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</si>
  <si>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</si>
  <si>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</si>
  <si>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</si>
  <si>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</si>
  <si>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</si>
  <si>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</si>
  <si>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</si>
  <si>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</si>
  <si>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</si>
  <si>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</si>
  <si>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</si>
  <si>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</si>
  <si>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</si>
  <si>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</si>
  <si>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</si>
  <si>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</si>
  <si>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</si>
  <si>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</si>
  <si>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</si>
  <si>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</si>
  <si>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</si>
  <si>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</si>
  <si>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</si>
  <si>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</si>
  <si>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</si>
  <si>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</si>
  <si>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</si>
  <si>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</si>
  <si>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</si>
  <si>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</si>
  <si>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</si>
  <si>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</si>
  <si>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</si>
  <si>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</si>
  <si>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</si>
  <si>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</si>
  <si>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</si>
  <si>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</si>
  <si>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</si>
  <si>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</si>
  <si>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</si>
  <si>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</si>
  <si>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</si>
  <si>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</si>
  <si>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</si>
  <si>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</si>
  <si>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</si>
  <si>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</si>
  <si>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</si>
  <si>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</si>
  <si>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</si>
  <si>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</si>
  <si>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</si>
  <si>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</si>
  <si>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</si>
  <si>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</si>
  <si>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</si>
  <si>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</si>
  <si>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</si>
  <si>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</si>
  <si>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</si>
  <si>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</si>
  <si>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</si>
  <si>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</si>
  <si>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</si>
  <si>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</si>
  <si>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</si>
  <si>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</si>
  <si>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</si>
  <si>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</si>
  <si>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</si>
  <si>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</si>
  <si>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</si>
  <si>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</si>
  <si>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</si>
  <si>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</si>
  <si>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</si>
  <si>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</si>
  <si>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</si>
  <si>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</si>
  <si>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</si>
  <si>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</si>
  <si>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</si>
  <si>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</si>
  <si>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</si>
  <si>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</si>
  <si>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</si>
  <si>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</si>
  <si>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</si>
  <si>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</si>
  <si>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</si>
  <si>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</si>
  <si>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</si>
  <si>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</si>
  <si>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</si>
  <si>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</si>
  <si>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</si>
  <si>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</si>
  <si>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</si>
  <si>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</si>
  <si>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</si>
  <si>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</si>
  <si>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</si>
  <si>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</si>
  <si>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</si>
  <si>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</si>
  <si>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</si>
  <si>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</si>
  <si>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</si>
  <si>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</si>
  <si>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</si>
  <si>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</si>
  <si>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</si>
  <si>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</si>
  <si>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</si>
  <si>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</si>
  <si>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</si>
  <si>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</si>
  <si>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</si>
  <si>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</si>
  <si>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</si>
  <si>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</si>
  <si>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</si>
  <si>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</si>
  <si>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</si>
  <si>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</si>
  <si>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</si>
  <si>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</si>
  <si>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</si>
  <si>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</si>
  <si>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</si>
  <si>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</si>
  <si>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</si>
  <si>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</si>
  <si>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</si>
  <si>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</si>
  <si>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</si>
  <si>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</si>
  <si>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</si>
  <si>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</si>
  <si>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</si>
  <si>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</si>
  <si>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</si>
  <si>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</si>
  <si>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</si>
  <si>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</si>
  <si>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</si>
  <si>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</si>
  <si>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</si>
  <si>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</si>
  <si>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</si>
  <si>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</si>
  <si>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</si>
  <si>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</si>
  <si>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</si>
  <si>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</si>
  <si>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</si>
  <si>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</si>
  <si>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</si>
  <si>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</si>
  <si>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</si>
  <si>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</si>
  <si>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</si>
  <si>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</si>
  <si>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</si>
  <si>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</si>
  <si>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</si>
  <si>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</si>
  <si>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</si>
  <si>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</si>
  <si>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</si>
  <si>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</si>
  <si>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</si>
  <si>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</si>
  <si>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</si>
  <si>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</si>
  <si>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</si>
  <si>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</si>
  <si>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</si>
  <si>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</si>
  <si>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</si>
  <si>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</si>
  <si>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</si>
  <si>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</si>
  <si>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</si>
  <si>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</si>
  <si>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</si>
  <si>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</si>
  <si>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</si>
  <si>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</si>
  <si>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</si>
  <si>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</si>
  <si>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</si>
  <si>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</si>
  <si>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</si>
  <si>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</si>
  <si>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</si>
  <si>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</si>
  <si>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</si>
  <si>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</si>
  <si>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</si>
  <si>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</si>
  <si>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</si>
  <si>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</si>
  <si>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</si>
  <si>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</si>
  <si>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</si>
  <si>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</si>
  <si>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</si>
  <si>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</si>
  <si>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</si>
  <si>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</si>
  <si>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</si>
  <si>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</si>
  <si>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</si>
  <si>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</si>
  <si>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</si>
  <si>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</si>
  <si>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</si>
  <si>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</si>
  <si>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</si>
  <si>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</si>
  <si>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</si>
  <si>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</si>
  <si>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</si>
  <si>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</si>
  <si>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</si>
  <si>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</si>
  <si>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</si>
  <si>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</si>
  <si>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</si>
  <si>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</si>
  <si>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</si>
  <si>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</si>
  <si>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</si>
  <si>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</si>
  <si>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</si>
  <si>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</si>
  <si>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</si>
  <si>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</si>
  <si>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</si>
  <si>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</si>
  <si>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</si>
  <si>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</si>
  <si>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</si>
  <si>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</si>
  <si>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</si>
  <si>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</si>
  <si>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</si>
  <si>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</si>
  <si>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</si>
  <si>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</si>
  <si>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</si>
  <si>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</si>
  <si>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</si>
  <si>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</si>
  <si>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</si>
  <si>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</si>
  <si>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</si>
  <si>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</si>
  <si>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</si>
  <si>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</si>
  <si>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</si>
  <si>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</si>
  <si>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</si>
  <si>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</si>
  <si>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</si>
  <si>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</si>
  <si>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</si>
  <si>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</si>
  <si>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</si>
  <si>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</si>
  <si>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</si>
  <si>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</si>
  <si>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</si>
  <si>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</si>
  <si>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</si>
  <si>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</si>
  <si>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</si>
  <si>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</si>
  <si>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</si>
  <si>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</si>
  <si>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</si>
  <si>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</si>
  <si>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</si>
  <si>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</si>
  <si>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</si>
  <si>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</si>
  <si>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</si>
  <si>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</si>
  <si>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</si>
  <si>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</si>
  <si>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</si>
  <si>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</si>
  <si>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</si>
  <si>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</si>
  <si>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</si>
  <si>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</si>
  <si>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</si>
  <si>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</si>
  <si>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</si>
  <si>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</si>
  <si>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</si>
  <si>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</si>
  <si>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</si>
  <si>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</si>
  <si>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</si>
  <si>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</si>
  <si>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</si>
  <si>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</si>
  <si>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</si>
  <si>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</si>
  <si>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</si>
  <si>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</si>
  <si>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</si>
  <si>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</si>
  <si>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</si>
  <si>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</si>
  <si>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</si>
  <si>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</si>
  <si>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</si>
  <si>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</si>
  <si>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</si>
  <si>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</si>
  <si>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</si>
  <si>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</si>
  <si>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</si>
  <si>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</si>
  <si>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</si>
  <si>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</si>
  <si>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</si>
  <si>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</si>
  <si>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</si>
  <si>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</si>
  <si>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</si>
  <si>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</si>
  <si>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</si>
  <si>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</si>
  <si>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</si>
  <si>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</si>
  <si>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</si>
  <si>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</si>
  <si>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</si>
  <si>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</si>
  <si>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</si>
  <si>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</si>
  <si>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</si>
  <si>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</si>
  <si>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</si>
  <si>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</si>
  <si>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</si>
  <si>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</si>
  <si>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</si>
  <si>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</si>
  <si>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</si>
  <si>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</si>
  <si>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</si>
  <si>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</si>
  <si>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</si>
  <si>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</si>
  <si>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</si>
  <si>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</si>
  <si>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</si>
  <si>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</si>
  <si>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</si>
  <si>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</si>
  <si>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</si>
  <si>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</si>
  <si>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</si>
  <si>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</si>
  <si>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</si>
  <si>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</si>
  <si>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</si>
  <si>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</si>
  <si>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</si>
  <si>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</si>
  <si>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</si>
  <si>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</si>
  <si>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</si>
  <si>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</si>
  <si>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</si>
  <si>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</si>
  <si>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</si>
  <si>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</si>
  <si>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</si>
  <si>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</si>
  <si>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</si>
  <si>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</si>
  <si>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</si>
  <si>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</si>
  <si>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</si>
  <si>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</si>
  <si>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</si>
  <si>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</si>
  <si>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</si>
  <si>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</si>
  <si>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</si>
  <si>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</si>
  <si>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</si>
  <si>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</si>
  <si>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</si>
  <si>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</si>
  <si>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</si>
  <si>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</si>
  <si>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</si>
  <si>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</si>
  <si>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</si>
  <si>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</si>
  <si>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</si>
  <si>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</si>
  <si>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</si>
  <si>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</si>
  <si>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</si>
  <si>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</si>
  <si>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</si>
  <si>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</si>
  <si>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</si>
  <si>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</si>
  <si>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</si>
  <si>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</si>
  <si>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</si>
  <si>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</si>
  <si>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</si>
  <si>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</si>
  <si>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</si>
  <si>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</si>
  <si>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</si>
  <si>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</si>
  <si>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</si>
  <si>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</si>
  <si>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</si>
  <si>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</si>
  <si>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</si>
  <si>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</si>
  <si>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</si>
  <si>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</si>
  <si>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</si>
  <si>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</si>
  <si>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</si>
  <si>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</si>
  <si>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</si>
  <si>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</si>
  <si>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</si>
  <si>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</si>
  <si>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</si>
  <si>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</si>
  <si>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</si>
  <si>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</si>
  <si>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</si>
  <si>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</si>
  <si>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</si>
  <si>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</si>
  <si>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</si>
  <si>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</si>
  <si>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</si>
  <si>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</si>
  <si>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</si>
  <si>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</si>
  <si>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</si>
  <si>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</si>
  <si>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</si>
  <si>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</si>
  <si>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</si>
  <si>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</si>
  <si>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</si>
  <si>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</si>
  <si>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</si>
  <si>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</si>
  <si>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</si>
  <si>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</si>
  <si>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</si>
  <si>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</si>
  <si>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</si>
  <si>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</si>
  <si>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</si>
  <si>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</si>
  <si>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</si>
  <si>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</si>
  <si>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</si>
  <si>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</si>
  <si>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</si>
  <si>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</si>
  <si>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</si>
  <si>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</si>
  <si>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</si>
  <si>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</si>
  <si>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</si>
  <si>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</si>
  <si>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</si>
  <si>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</si>
  <si>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</si>
  <si>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</si>
  <si>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</si>
  <si>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</si>
  <si>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</si>
  <si>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</si>
  <si>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</si>
  <si>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</si>
  <si>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</si>
  <si>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</si>
  <si>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</si>
  <si>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</si>
  <si>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</si>
  <si>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</si>
  <si>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</si>
  <si>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</si>
  <si>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</si>
  <si>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</si>
  <si>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</si>
  <si>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</si>
  <si>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</si>
  <si>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</si>
  <si>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</si>
  <si>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</si>
  <si>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</si>
  <si>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</si>
  <si>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</si>
  <si>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</si>
  <si>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</si>
  <si>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</si>
  <si>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</si>
  <si>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</si>
  <si>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</si>
  <si>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</si>
  <si>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</si>
  <si>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</si>
  <si>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</si>
  <si>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</si>
  <si>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</si>
  <si>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</si>
  <si>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</si>
  <si>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</si>
  <si>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</si>
  <si>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</si>
  <si>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</si>
  <si>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</si>
  <si>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</si>
  <si>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</si>
  <si>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</si>
  <si>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</si>
  <si>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</si>
  <si>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</si>
  <si>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</si>
  <si>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</si>
  <si>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</si>
  <si>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</si>
  <si>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</si>
  <si>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</si>
  <si>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</si>
  <si>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</si>
  <si>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</si>
  <si>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</si>
  <si>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</si>
  <si>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</si>
  <si>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</si>
  <si>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</si>
  <si>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</si>
  <si>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</si>
  <si>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</si>
  <si>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</si>
  <si>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</si>
  <si>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</si>
  <si>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</si>
  <si>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</si>
  <si>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</si>
  <si>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</si>
  <si>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</si>
  <si>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</si>
  <si>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</si>
  <si>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</si>
  <si>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</si>
  <si>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</si>
  <si>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</si>
  <si>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</si>
  <si>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</si>
  <si>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</si>
  <si>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</si>
  <si>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</si>
  <si>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</si>
  <si>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</si>
  <si>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</si>
  <si>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</si>
  <si>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</si>
  <si>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</si>
  <si>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</si>
  <si>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</si>
  <si>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</si>
  <si>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</si>
  <si>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</si>
  <si>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</si>
  <si>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</si>
  <si>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</si>
  <si>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</si>
  <si>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</si>
  <si>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</si>
  <si>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</si>
  <si>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</si>
  <si>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</si>
  <si>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</si>
  <si>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</si>
  <si>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</si>
  <si>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</si>
  <si>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</si>
  <si>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</si>
  <si>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</si>
  <si>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</si>
  <si>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</si>
  <si>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</si>
  <si>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</si>
  <si>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</si>
  <si>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</si>
  <si>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</si>
  <si>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</si>
  <si>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</si>
  <si>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</si>
  <si>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</si>
  <si>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</si>
  <si>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</si>
  <si>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</si>
  <si>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</si>
  <si>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</si>
  <si>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</si>
  <si>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</si>
  <si>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</si>
  <si>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</si>
  <si>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</si>
  <si>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</si>
  <si>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</si>
  <si>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</si>
  <si>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</si>
  <si>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</si>
  <si>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</si>
  <si>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</si>
  <si>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</si>
  <si>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</si>
  <si>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</si>
  <si>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</si>
  <si>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</si>
  <si>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</si>
  <si>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</si>
  <si>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</si>
  <si>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</si>
  <si>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</si>
  <si>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</si>
  <si>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</si>
  <si>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</si>
  <si>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</si>
  <si>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</si>
  <si>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</si>
  <si>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</si>
  <si>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</si>
  <si>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</si>
  <si>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</si>
  <si>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</si>
  <si>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</si>
  <si>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</si>
  <si>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</si>
  <si>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</si>
  <si>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</si>
  <si>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</si>
  <si>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</si>
  <si>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</si>
  <si>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</si>
  <si>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</si>
  <si>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</si>
  <si>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</si>
  <si>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</si>
  <si>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</si>
  <si>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</si>
  <si>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</si>
  <si>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</si>
  <si>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</si>
  <si>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</si>
  <si>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</si>
  <si>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</si>
  <si>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</si>
  <si>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</si>
  <si>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</si>
  <si>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</si>
  <si>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</si>
  <si>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</si>
  <si>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</si>
  <si>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</si>
  <si>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</si>
  <si>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</si>
  <si>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</si>
  <si>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</si>
  <si>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</si>
  <si>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</si>
  <si>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</si>
  <si>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</si>
  <si>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</si>
  <si>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</si>
  <si>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</si>
  <si>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</si>
  <si>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</si>
  <si>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</si>
  <si>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</si>
  <si>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</si>
  <si>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</si>
  <si>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</si>
  <si>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</si>
  <si>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</si>
  <si>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</si>
  <si>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</si>
  <si>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</si>
  <si>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</si>
  <si>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</si>
  <si>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</si>
  <si>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</si>
  <si>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</si>
  <si>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</si>
  <si>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</si>
  <si>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</si>
  <si>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</si>
  <si>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</si>
  <si>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</si>
  <si>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</si>
  <si>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</si>
  <si>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</si>
  <si>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</si>
  <si>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</si>
  <si>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</si>
  <si>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</si>
  <si>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</si>
  <si>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</si>
  <si>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</si>
  <si>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</si>
  <si>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</si>
  <si>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</si>
  <si>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</si>
  <si>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</si>
  <si>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</si>
  <si>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</si>
  <si>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</si>
  <si>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</si>
  <si>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</si>
  <si>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</si>
  <si>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</si>
  <si>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</si>
  <si>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</si>
  <si>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</si>
  <si>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</si>
  <si>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</si>
  <si>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</si>
  <si>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</si>
  <si>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</si>
  <si>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</si>
  <si>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</si>
  <si>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</si>
  <si>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</si>
  <si>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</si>
  <si>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</si>
  <si>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</si>
  <si>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</si>
  <si>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</si>
  <si>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</si>
  <si>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</si>
  <si>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</si>
  <si>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</si>
  <si>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</si>
  <si>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</si>
  <si>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</si>
  <si>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</si>
  <si>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</si>
  <si>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</si>
  <si>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</si>
  <si>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</si>
  <si>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</si>
  <si>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</si>
  <si>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</si>
  <si>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</si>
  <si>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</si>
  <si>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</si>
  <si>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</si>
  <si>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</si>
  <si>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</si>
  <si>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</si>
  <si>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</si>
  <si>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</si>
  <si>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</si>
  <si>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</si>
  <si>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</si>
  <si>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</si>
  <si>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</si>
  <si>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</si>
  <si>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</si>
  <si>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</si>
  <si>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</si>
  <si>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</si>
  <si>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</si>
  <si>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</si>
  <si>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</si>
  <si>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</si>
  <si>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</si>
  <si>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</si>
  <si>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</si>
  <si>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</si>
  <si>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</si>
  <si>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</si>
  <si>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</si>
  <si>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</si>
  <si>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</si>
  <si>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</si>
  <si>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</si>
  <si>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</si>
  <si>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</si>
  <si>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</si>
  <si>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</si>
  <si>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</si>
  <si>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</si>
  <si>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</si>
  <si>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</si>
  <si>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</si>
  <si>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</si>
  <si>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</si>
  <si>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</si>
  <si>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</si>
  <si>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</si>
  <si>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</si>
  <si>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</si>
  <si>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</si>
  <si>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</si>
  <si>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</si>
  <si>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</si>
  <si>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</si>
  <si>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</si>
  <si>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</si>
  <si>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</si>
  <si>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</si>
  <si>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</si>
  <si>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</si>
  <si>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</si>
  <si>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</si>
  <si>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</si>
  <si>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</si>
  <si>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</si>
  <si>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</si>
  <si>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</si>
  <si>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</si>
  <si>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</si>
  <si>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</si>
  <si>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</si>
  <si>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</si>
  <si>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</si>
  <si>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</si>
  <si>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</si>
  <si>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</si>
  <si>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</si>
  <si>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</si>
  <si>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</si>
  <si>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</si>
  <si>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</si>
  <si>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</si>
  <si>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</si>
  <si>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</si>
  <si>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</si>
  <si>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</si>
  <si>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</si>
  <si>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</si>
  <si>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</si>
  <si>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</si>
  <si>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</si>
  <si>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</si>
  <si>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</si>
  <si>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</si>
  <si>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</si>
  <si>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</si>
  <si>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</si>
  <si>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</si>
  <si>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</si>
  <si>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</si>
  <si>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</si>
  <si>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</si>
  <si>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</si>
  <si>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</si>
  <si>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</si>
  <si>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</si>
  <si>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</si>
  <si>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</si>
  <si>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</si>
  <si>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</si>
  <si>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</si>
  <si>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</si>
  <si>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</si>
  <si>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</si>
  <si>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</si>
  <si>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</si>
  <si>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</si>
  <si>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</si>
  <si>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</si>
  <si>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</si>
  <si>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</si>
  <si>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</si>
  <si>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</si>
  <si>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</si>
  <si>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</si>
  <si>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</si>
  <si>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</si>
  <si>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</si>
  <si>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</si>
  <si>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</si>
  <si>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</si>
  <si>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</si>
  <si>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</si>
  <si>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</si>
  <si>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</si>
  <si>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</si>
  <si>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</si>
  <si>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</si>
  <si>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</si>
  <si>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</si>
  <si>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</si>
  <si>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</si>
  <si>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</si>
  <si>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</si>
  <si>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</si>
  <si>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</si>
  <si>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</si>
  <si>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</si>
  <si>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</si>
  <si>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</si>
  <si>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</si>
  <si>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</si>
  <si>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</si>
  <si>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</si>
  <si>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</si>
  <si>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</si>
  <si>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</si>
  <si>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</si>
  <si>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</si>
  <si>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</si>
  <si>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</si>
  <si>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</si>
  <si>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</si>
  <si>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</si>
  <si>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</si>
  <si>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</si>
  <si>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</si>
  <si>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</si>
  <si>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</si>
  <si>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</si>
  <si>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</si>
  <si>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</si>
  <si>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</si>
  <si>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</si>
  <si>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</si>
  <si>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</si>
  <si>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</si>
  <si>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</si>
  <si>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</si>
  <si>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</si>
  <si>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</si>
  <si>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</si>
  <si>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</si>
  <si>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</si>
  <si>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</si>
  <si>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</si>
  <si>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</si>
  <si>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</si>
  <si>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</si>
  <si>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</si>
  <si>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</si>
  <si>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</si>
  <si>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</si>
  <si>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</si>
  <si>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</si>
  <si>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</si>
  <si>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</si>
  <si>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</si>
  <si>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</si>
  <si>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</si>
  <si>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</si>
  <si>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</si>
  <si>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</si>
  <si>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</si>
  <si>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</si>
  <si>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</si>
  <si>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</si>
  <si>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</si>
  <si>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</si>
  <si>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</si>
  <si>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</si>
  <si>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</si>
  <si>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</si>
  <si>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</si>
  <si>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</si>
  <si>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</si>
  <si>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</si>
  <si>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</si>
  <si>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</si>
  <si>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</si>
  <si>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</si>
  <si>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</si>
  <si>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</si>
  <si>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</si>
  <si>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</si>
  <si>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</si>
  <si>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</si>
  <si>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</si>
  <si>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</si>
  <si>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</si>
  <si>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</si>
  <si>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</si>
  <si>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</si>
  <si>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</si>
  <si>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</si>
  <si>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</si>
  <si>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</si>
  <si>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</si>
  <si>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</si>
  <si>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</si>
  <si>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</si>
  <si>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</si>
  <si>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</si>
  <si>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</si>
  <si>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</si>
  <si>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</si>
  <si>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</si>
  <si>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</si>
  <si>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</si>
  <si>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</si>
  <si>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</si>
  <si>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</si>
  <si>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</si>
  <si>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</si>
  <si>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</si>
  <si>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</si>
  <si>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</si>
  <si>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</si>
  <si>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</si>
  <si>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</si>
  <si>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</si>
  <si>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</si>
  <si>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</si>
  <si>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</si>
  <si>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</si>
  <si>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</si>
  <si>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</si>
  <si>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</si>
  <si>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</si>
  <si>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</si>
  <si>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</si>
  <si>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</si>
  <si>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</si>
  <si>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</si>
  <si>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</si>
  <si>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</si>
  <si>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</si>
  <si>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</si>
  <si>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</si>
  <si>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</si>
  <si>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</si>
  <si>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</si>
  <si>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</si>
  <si>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</si>
  <si>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</si>
  <si>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</si>
  <si>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</si>
  <si>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</si>
  <si>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</si>
  <si>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</si>
  <si>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</si>
  <si>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</si>
  <si>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</si>
  <si>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</si>
  <si>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</si>
  <si>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</si>
  <si>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</si>
  <si>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</si>
  <si>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</si>
  <si>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</si>
  <si>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</si>
  <si>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</si>
  <si>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</si>
  <si>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</si>
  <si>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</si>
  <si>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</si>
  <si>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</si>
  <si>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</si>
  <si>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</si>
  <si>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</si>
  <si>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</si>
  <si>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</si>
  <si>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</si>
  <si>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</si>
  <si>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</si>
  <si>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</si>
  <si>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</si>
  <si>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</si>
  <si>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</si>
  <si>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</si>
  <si>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</si>
  <si>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</si>
  <si>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</si>
  <si>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</si>
  <si>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</si>
  <si>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</si>
  <si>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</si>
  <si>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</si>
  <si>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</si>
  <si>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</si>
  <si>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</si>
  <si>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</si>
  <si>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</si>
  <si>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</si>
  <si>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</si>
  <si>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</si>
  <si>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</si>
  <si>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</si>
  <si>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</si>
  <si>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</si>
  <si>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</si>
  <si>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</si>
  <si>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</si>
  <si>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</si>
  <si>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</si>
  <si>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</si>
  <si>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</si>
  <si>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</si>
  <si>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</si>
  <si>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</si>
  <si>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</si>
  <si>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</si>
  <si>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</si>
  <si>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</si>
  <si>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</si>
  <si>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</si>
  <si>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</si>
  <si>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</si>
  <si>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</si>
  <si>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</si>
  <si>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</si>
  <si>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</si>
  <si>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</si>
  <si>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</si>
  <si>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</si>
  <si>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</si>
  <si>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</si>
  <si>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</si>
  <si>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</si>
  <si>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</si>
  <si>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</si>
  <si>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</si>
  <si>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</si>
  <si>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</si>
  <si>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</si>
  <si>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</si>
  <si>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</si>
  <si>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</si>
  <si>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</si>
  <si>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</si>
  <si>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</si>
  <si>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</si>
  <si>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</si>
  <si>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</si>
  <si>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</si>
  <si>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</si>
  <si>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</si>
  <si>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</si>
  <si>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</si>
  <si>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</si>
  <si>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</si>
  <si>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</si>
  <si>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</si>
  <si>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</si>
  <si>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</si>
  <si>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</si>
  <si>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</si>
  <si>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</si>
  <si>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</si>
  <si>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</si>
  <si>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</si>
  <si>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</si>
  <si>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</si>
  <si>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</si>
  <si>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</si>
  <si>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</si>
  <si>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</si>
  <si>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</si>
  <si>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</si>
  <si>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</si>
  <si>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</si>
  <si>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</si>
  <si>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</si>
  <si>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</si>
  <si>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</si>
  <si>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</si>
  <si>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</si>
  <si>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</si>
  <si>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</si>
  <si>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</si>
  <si>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</si>
  <si>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</si>
  <si>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</si>
  <si>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</si>
  <si>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</si>
  <si>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</si>
  <si>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</si>
  <si>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</si>
  <si>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</si>
  <si>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</si>
  <si>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</si>
  <si>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</si>
  <si>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</si>
  <si>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</si>
  <si>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</si>
  <si>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</si>
  <si>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</si>
  <si>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</si>
  <si>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</si>
  <si>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</si>
  <si>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</si>
  <si>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</si>
  <si>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</si>
  <si>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</si>
  <si>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</si>
  <si>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</si>
  <si>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</si>
  <si>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</si>
  <si>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</si>
  <si>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</si>
  <si>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</si>
  <si>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</si>
  <si>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</si>
  <si>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</si>
  <si>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</si>
  <si>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</si>
  <si>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</si>
  <si>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</si>
  <si>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</si>
  <si>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</si>
  <si>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</si>
  <si>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</si>
  <si>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</si>
  <si>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</si>
  <si>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</si>
  <si>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</si>
  <si>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</si>
  <si>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</si>
  <si>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</si>
  <si>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</si>
  <si>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</si>
  <si>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</si>
  <si>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</si>
  <si>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</si>
  <si>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</si>
  <si>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</si>
  <si>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</si>
  <si>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</si>
  <si>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</si>
  <si>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</si>
  <si>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</si>
  <si>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</si>
  <si>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</si>
  <si>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</si>
  <si>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</si>
  <si>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</si>
  <si>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</si>
  <si>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</si>
  <si>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</si>
  <si>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</si>
  <si>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</si>
  <si>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</si>
  <si>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</si>
  <si>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</si>
  <si>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</si>
  <si>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</si>
  <si>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</si>
  <si>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</si>
  <si>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</si>
  <si>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</si>
  <si>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</si>
  <si>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</si>
  <si>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</si>
  <si>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</si>
  <si>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</si>
  <si>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</si>
  <si>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</si>
  <si>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</si>
  <si>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</si>
  <si>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</si>
  <si>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</si>
  <si>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</si>
  <si>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</si>
  <si>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</si>
  <si>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</si>
  <si>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</si>
  <si>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</si>
  <si>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</si>
  <si>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</si>
  <si>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</si>
  <si>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</si>
  <si>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</si>
  <si>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</si>
  <si>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</si>
  <si>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</si>
  <si>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</si>
  <si>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</si>
  <si>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</si>
  <si>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</si>
  <si>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</si>
  <si>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</si>
  <si>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</si>
  <si>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</si>
  <si>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</si>
  <si>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</si>
  <si>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</si>
  <si>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</si>
  <si>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</si>
  <si>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</si>
  <si>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</si>
  <si>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</si>
  <si>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</si>
  <si>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</si>
  <si>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</si>
  <si>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</si>
  <si>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</si>
  <si>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</si>
  <si>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</si>
  <si>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</si>
  <si>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</si>
  <si>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</si>
  <si>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</si>
  <si>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</si>
  <si>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</si>
  <si>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</si>
  <si>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</si>
  <si>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</si>
  <si>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</si>
  <si>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</si>
  <si>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</si>
  <si>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</si>
  <si>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</si>
  <si>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</si>
  <si>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</si>
  <si>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</si>
  <si>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</si>
  <si>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</si>
  <si>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</si>
  <si>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</si>
  <si>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</si>
  <si>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</si>
  <si>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</si>
  <si>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</si>
  <si>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</si>
  <si>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</si>
  <si>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</si>
  <si>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</si>
  <si>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</si>
  <si>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</si>
  <si>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</si>
  <si>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</si>
  <si>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</si>
  <si>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</si>
  <si>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</si>
  <si>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</si>
  <si>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</si>
  <si>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</si>
  <si>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</si>
  <si>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</si>
  <si>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</si>
  <si>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</si>
  <si>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</si>
  <si>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</si>
  <si>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</si>
  <si>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</si>
  <si>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</si>
  <si>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</si>
  <si>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</si>
  <si>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</si>
  <si>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</si>
  <si>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</si>
  <si>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</si>
  <si>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</si>
  <si>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</si>
  <si>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</si>
  <si>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</si>
  <si>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</si>
  <si>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</si>
  <si>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</si>
  <si>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</si>
  <si>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</si>
  <si>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</si>
  <si>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</si>
  <si>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</si>
  <si>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</si>
  <si>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</si>
  <si>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</si>
  <si>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</si>
  <si>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</si>
  <si>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</si>
  <si>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</si>
  <si>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</si>
  <si>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</si>
  <si>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</si>
  <si>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</si>
  <si>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</si>
  <si>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</si>
  <si>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</si>
  <si>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</si>
  <si>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</si>
  <si>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</si>
  <si>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</si>
  <si>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</si>
  <si>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</si>
  <si>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</si>
  <si>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</si>
  <si>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</si>
  <si>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</si>
  <si>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</si>
  <si>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</si>
  <si>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</si>
  <si>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</si>
  <si>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</si>
  <si>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</si>
  <si>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</si>
  <si>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</si>
  <si>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</si>
  <si>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</si>
  <si>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</si>
  <si>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</si>
  <si>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</si>
  <si>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</si>
  <si>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</si>
  <si>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</si>
  <si>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</si>
  <si>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</si>
  <si>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</si>
  <si>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</si>
  <si>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</si>
  <si>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</si>
  <si>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</si>
  <si>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</si>
  <si>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</si>
  <si>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</si>
  <si>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</si>
  <si>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</si>
  <si>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</si>
  <si>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</si>
  <si>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</si>
  <si>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</si>
  <si>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</si>
  <si>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</si>
  <si>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</si>
  <si>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</si>
  <si>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</si>
  <si>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</si>
  <si>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</si>
  <si>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</si>
  <si>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</si>
  <si>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</si>
  <si>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</si>
  <si>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</si>
  <si>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</si>
  <si>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</si>
  <si>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</si>
  <si>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</si>
  <si>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</si>
  <si>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</si>
  <si>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</si>
  <si>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</si>
  <si>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</si>
  <si>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</si>
  <si>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</si>
  <si>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</si>
  <si>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</si>
  <si>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</si>
  <si>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</si>
  <si>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</si>
  <si>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</si>
  <si>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</si>
  <si>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</si>
  <si>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</si>
  <si>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</si>
  <si>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</si>
  <si>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</si>
  <si>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</si>
  <si>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</si>
  <si>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</si>
  <si>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</si>
  <si>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</si>
  <si>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</si>
  <si>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</si>
  <si>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</si>
  <si>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</si>
  <si>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</si>
  <si>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</si>
  <si>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</si>
  <si>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</si>
  <si>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</si>
  <si>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</si>
  <si>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</si>
  <si>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</si>
  <si>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</si>
  <si>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</si>
  <si>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</si>
  <si>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</si>
  <si>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</si>
  <si>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</si>
  <si>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</si>
  <si>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</si>
  <si>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</si>
  <si>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</si>
  <si>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</si>
  <si>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</si>
  <si>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</si>
  <si>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</si>
  <si>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</si>
  <si>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</si>
  <si>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</si>
  <si>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</si>
  <si>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</si>
  <si>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</si>
  <si>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</si>
  <si>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</si>
  <si>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</si>
  <si>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</si>
  <si>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</si>
  <si>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</si>
  <si>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</si>
  <si>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</si>
  <si>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</si>
  <si>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</si>
  <si>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</si>
  <si>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</si>
  <si>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</si>
  <si>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</si>
  <si>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</si>
  <si>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</si>
  <si>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</si>
  <si>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</si>
  <si>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</si>
  <si>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</si>
  <si>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</si>
  <si>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</si>
  <si>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</si>
  <si>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</si>
  <si>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</si>
  <si>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</si>
  <si>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</si>
  <si>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</si>
  <si>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</si>
  <si>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</si>
  <si>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</si>
  <si>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</si>
  <si>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</si>
  <si>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</si>
  <si>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</si>
  <si>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</si>
  <si>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</si>
  <si>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</si>
  <si>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</si>
  <si>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</si>
  <si>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</si>
  <si>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</si>
  <si>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</si>
  <si>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</si>
  <si>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</si>
  <si>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</si>
  <si>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</si>
  <si>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</si>
  <si>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</si>
  <si>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</si>
  <si>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</si>
  <si>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</si>
  <si>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</si>
  <si>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</si>
  <si>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</si>
  <si>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</si>
  <si>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</si>
  <si>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</si>
  <si>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</si>
  <si>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</si>
  <si>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</si>
  <si>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</si>
  <si>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</si>
  <si>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</si>
  <si>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</si>
  <si>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</si>
  <si>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</si>
  <si>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</si>
  <si>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</si>
  <si>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</si>
  <si>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</si>
  <si>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</si>
  <si>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</si>
  <si>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</si>
  <si>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</si>
  <si>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</si>
  <si>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</si>
  <si>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</si>
  <si>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</si>
  <si>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</si>
  <si>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</si>
  <si>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</si>
  <si>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</si>
  <si>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</si>
  <si>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</si>
  <si>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</si>
  <si>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</si>
  <si>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</si>
  <si>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</si>
  <si>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</si>
  <si>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</si>
  <si>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</si>
  <si>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</si>
  <si>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</si>
  <si>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</si>
  <si>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</si>
  <si>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</si>
  <si>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</si>
  <si>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</si>
  <si>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</si>
  <si>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</si>
  <si>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</si>
  <si>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</si>
  <si>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</si>
  <si>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</si>
  <si>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</si>
  <si>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</si>
  <si>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</si>
  <si>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</si>
  <si>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</si>
  <si>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</si>
  <si>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</si>
  <si>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</si>
  <si>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</si>
  <si>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</si>
  <si>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</si>
  <si>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</si>
  <si>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</si>
  <si>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</si>
  <si>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</si>
  <si>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</si>
  <si>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</si>
  <si>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</si>
  <si>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</si>
  <si>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</si>
  <si>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</si>
  <si>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</si>
  <si>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</si>
  <si>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</si>
  <si>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</si>
  <si>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</si>
  <si>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</si>
  <si>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</si>
  <si>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</si>
  <si>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</si>
  <si>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</si>
  <si>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</si>
  <si>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</si>
  <si>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</si>
  <si>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</si>
  <si>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</si>
  <si>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</si>
  <si>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</si>
  <si>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</si>
  <si>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</si>
  <si>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</si>
  <si>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</si>
  <si>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</si>
  <si>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</si>
  <si>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</si>
  <si>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</si>
  <si>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</si>
  <si>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</si>
  <si>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</si>
  <si>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</si>
  <si>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</si>
  <si>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</si>
  <si>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</si>
  <si>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</si>
  <si>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</si>
  <si>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</si>
  <si>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</si>
  <si>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</si>
  <si>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</si>
  <si>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</si>
  <si>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</si>
  <si>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</si>
  <si>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</si>
  <si>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</si>
  <si>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</si>
  <si>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</si>
  <si>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</si>
  <si>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</si>
  <si>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</si>
  <si>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</si>
  <si>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</si>
  <si>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</si>
  <si>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</si>
  <si>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</si>
  <si>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</si>
  <si>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</si>
  <si>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</si>
  <si>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</si>
  <si>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</si>
  <si>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</si>
  <si>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</si>
  <si>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</si>
  <si>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</si>
  <si>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</si>
  <si>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</si>
  <si>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</si>
  <si>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</si>
  <si>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</si>
  <si>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</si>
  <si>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</si>
  <si>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</si>
  <si>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</si>
  <si>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</si>
  <si>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</si>
  <si>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</si>
  <si>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</si>
  <si>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</si>
  <si>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</si>
  <si>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</si>
  <si>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</si>
  <si>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</si>
  <si>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</si>
  <si>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</si>
  <si>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</si>
  <si>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</si>
  <si>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</si>
  <si>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</si>
  <si>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</si>
  <si>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</si>
  <si>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</si>
  <si>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</si>
  <si>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</si>
  <si>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</si>
  <si>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</si>
  <si>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</si>
  <si>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</si>
  <si>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</si>
  <si>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</si>
  <si>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</si>
  <si>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</si>
  <si>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</si>
  <si>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</si>
  <si>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</si>
  <si>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</si>
  <si>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</si>
  <si>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</si>
  <si>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</si>
  <si>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</si>
  <si>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</si>
  <si>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</si>
  <si>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</si>
  <si>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</si>
  <si>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</si>
  <si>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</si>
  <si>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</si>
  <si>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</si>
  <si>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</si>
  <si>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</si>
  <si>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</si>
  <si>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</si>
  <si>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</si>
  <si>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</si>
  <si>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</si>
  <si>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</si>
  <si>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</si>
  <si>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</si>
  <si>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</si>
  <si>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</si>
  <si>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</si>
  <si>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</si>
  <si>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</si>
  <si>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</si>
  <si>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</si>
  <si>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</si>
  <si>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</si>
  <si>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</si>
  <si>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</si>
  <si>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</si>
  <si>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</si>
  <si>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</si>
  <si>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</si>
  <si>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</si>
  <si>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</si>
  <si>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</si>
  <si>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</si>
  <si>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</si>
  <si>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</si>
  <si>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</si>
  <si>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</si>
  <si>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</si>
  <si>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</si>
  <si>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</si>
  <si>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</si>
  <si>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</si>
  <si>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</si>
  <si>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</si>
  <si>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</si>
  <si>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</si>
  <si>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</si>
  <si>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</si>
  <si>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</si>
  <si>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</si>
  <si>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</si>
  <si>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</si>
  <si>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</si>
  <si>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</si>
  <si>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</si>
  <si>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</si>
  <si>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</si>
  <si>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</si>
  <si>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</si>
  <si>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</si>
  <si>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</si>
  <si>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</si>
  <si>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</si>
  <si>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</si>
  <si>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</si>
  <si>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</si>
  <si>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</si>
  <si>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</si>
  <si>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</si>
  <si>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</si>
  <si>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</si>
  <si>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</si>
  <si>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</si>
  <si>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</si>
  <si>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</si>
  <si>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</si>
  <si>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</si>
  <si>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</si>
  <si>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</si>
  <si>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</si>
  <si>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</si>
  <si>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</si>
  <si>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</si>
  <si>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</si>
  <si>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</si>
  <si>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</si>
  <si>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</si>
  <si>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</si>
  <si>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</si>
  <si>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</si>
  <si>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</si>
  <si>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</si>
  <si>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</si>
  <si>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</si>
  <si>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</si>
  <si>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</si>
  <si>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</si>
  <si>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</si>
  <si>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</si>
  <si>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</si>
  <si>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</si>
  <si>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</si>
  <si>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</si>
  <si>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</si>
  <si>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</si>
  <si>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</si>
  <si>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</si>
  <si>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</si>
  <si>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</si>
  <si>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</si>
  <si>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</si>
  <si>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</si>
  <si>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</si>
  <si>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</si>
  <si>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</si>
  <si>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</si>
  <si>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</si>
  <si>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</si>
  <si>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</si>
  <si>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</si>
  <si>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</si>
  <si>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</si>
  <si>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</si>
  <si>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</si>
  <si>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</si>
  <si>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</si>
  <si>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</si>
  <si>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</si>
  <si>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</si>
  <si>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</si>
  <si>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</si>
  <si>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</si>
  <si>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</si>
  <si>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</si>
  <si>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</si>
  <si>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</si>
  <si>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</si>
  <si>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</si>
  <si>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</si>
  <si>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</si>
  <si>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</si>
  <si>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</si>
  <si>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</si>
  <si>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</si>
  <si>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</si>
  <si>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</si>
  <si>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</si>
  <si>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</si>
  <si>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</si>
  <si>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</si>
  <si>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</si>
  <si>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</si>
  <si>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</si>
  <si>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</si>
  <si>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</si>
  <si>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</si>
  <si>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</si>
  <si>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</si>
  <si>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</si>
  <si>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</si>
  <si>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</si>
  <si>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</si>
  <si>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</si>
  <si>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</si>
  <si>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</si>
  <si>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</si>
  <si>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</si>
  <si>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</si>
  <si>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</si>
  <si>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</si>
  <si>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</si>
  <si>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</si>
  <si>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</si>
  <si>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</si>
  <si>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</si>
  <si>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</si>
  <si>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</si>
  <si>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</si>
  <si>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</si>
  <si>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</si>
  <si>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</si>
  <si>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</si>
  <si>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</si>
  <si>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</si>
  <si>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</si>
  <si>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</si>
  <si>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</si>
  <si>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</si>
  <si>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</si>
  <si>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</si>
  <si>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</si>
  <si>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</si>
  <si>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</si>
  <si>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</si>
  <si>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</si>
  <si>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</si>
  <si>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</si>
  <si>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</si>
  <si>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</si>
  <si>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</si>
  <si>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</si>
  <si>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</si>
  <si>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</si>
  <si>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</si>
  <si>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</si>
  <si>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</si>
  <si>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</si>
  <si>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</si>
  <si>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</si>
  <si>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</si>
  <si>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</si>
  <si>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</si>
  <si>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</si>
  <si>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</si>
  <si>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</si>
  <si>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</si>
  <si>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</si>
  <si>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</si>
  <si>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</si>
  <si>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</si>
  <si>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</si>
  <si>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</si>
  <si>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</si>
  <si>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</si>
  <si>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</si>
  <si>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</si>
  <si>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</si>
  <si>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</si>
  <si>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</si>
  <si>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</si>
  <si>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</si>
  <si>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</si>
  <si>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</si>
  <si>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</si>
  <si>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</si>
  <si>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</si>
  <si>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</si>
  <si>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</si>
  <si>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</si>
  <si>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</si>
  <si>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</si>
  <si>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</si>
  <si>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</si>
  <si>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</si>
  <si>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</si>
  <si>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</si>
  <si>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</si>
  <si>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</si>
  <si>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</si>
  <si>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</si>
  <si>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</si>
  <si>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</si>
  <si>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</si>
  <si>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</si>
  <si>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</si>
  <si>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</si>
  <si>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</si>
  <si>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</si>
  <si>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</si>
  <si>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</si>
  <si>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</si>
  <si>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</si>
  <si>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</si>
  <si>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</si>
  <si>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</si>
  <si>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</si>
  <si>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</si>
  <si>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</si>
  <si>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</si>
  <si>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</si>
  <si>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</si>
  <si>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</si>
  <si>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</si>
  <si>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</si>
  <si>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</si>
  <si>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</si>
  <si>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</si>
  <si>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</si>
  <si>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</si>
  <si>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</si>
  <si>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</si>
  <si>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</si>
  <si>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</si>
  <si>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</si>
  <si>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</si>
  <si>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</si>
  <si>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</si>
  <si>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</si>
  <si>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</si>
  <si>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</si>
  <si>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</si>
  <si>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</si>
  <si>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</si>
  <si>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</si>
  <si>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</si>
  <si>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</si>
  <si>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</si>
  <si>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</si>
  <si>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</si>
  <si>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</si>
  <si>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</si>
  <si>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</si>
  <si>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</si>
  <si>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</si>
  <si>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</si>
  <si>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</si>
  <si>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</si>
  <si>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</si>
  <si>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</si>
  <si>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</si>
  <si>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</si>
  <si>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</si>
  <si>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</si>
  <si>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</si>
  <si>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</si>
  <si>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</si>
  <si>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</si>
  <si>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</si>
  <si>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</si>
  <si>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</si>
  <si>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</si>
  <si>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</si>
  <si>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</si>
  <si>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</si>
  <si>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</si>
  <si>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</si>
  <si>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</si>
  <si>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</si>
  <si>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</si>
  <si>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</si>
  <si>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</si>
  <si>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</si>
  <si>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</si>
  <si>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</si>
  <si>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</si>
  <si>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</si>
  <si>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</si>
  <si>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</si>
  <si>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</si>
  <si>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</si>
  <si>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</si>
  <si>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</si>
  <si>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</si>
  <si>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</si>
  <si>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</si>
  <si>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</si>
  <si>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</si>
  <si>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</si>
  <si>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</si>
  <si>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</si>
  <si>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</si>
  <si>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</si>
  <si>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</si>
  <si>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</si>
  <si>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</si>
  <si>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</si>
  <si>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</si>
  <si>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</si>
  <si>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</si>
  <si>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</si>
  <si>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</si>
  <si>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</si>
  <si>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</si>
  <si>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</si>
  <si>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</si>
  <si>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</si>
  <si>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</si>
  <si>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</si>
  <si>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</si>
  <si>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</si>
  <si>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</si>
  <si>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</si>
  <si>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</si>
  <si>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</si>
  <si>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</si>
  <si>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</si>
  <si>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</si>
  <si>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</si>
  <si>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</si>
  <si>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</si>
  <si>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</si>
  <si>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</si>
  <si>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</si>
  <si>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</si>
  <si>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</si>
  <si>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</si>
  <si>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</si>
  <si>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</si>
  <si>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</si>
  <si>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</si>
  <si>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</si>
  <si>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</si>
  <si>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</si>
  <si>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</si>
  <si>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</si>
  <si>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</si>
  <si>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</si>
  <si>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</si>
  <si>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</si>
  <si>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</si>
  <si>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</si>
  <si>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</si>
  <si>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</si>
  <si>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</si>
  <si>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</si>
  <si>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</si>
  <si>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</si>
  <si>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</si>
  <si>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</si>
  <si>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</si>
  <si>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</si>
  <si>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</si>
  <si>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</si>
  <si>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</si>
  <si>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</si>
  <si>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</si>
  <si>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</si>
  <si>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</si>
  <si>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</si>
  <si>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</si>
  <si>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</si>
  <si>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</si>
  <si>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</si>
  <si>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</si>
  <si>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</si>
  <si>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</si>
  <si>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</si>
  <si>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</si>
  <si>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</si>
  <si>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</si>
  <si>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</si>
  <si>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</si>
  <si>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</si>
  <si>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</si>
  <si>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</si>
  <si>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</si>
  <si>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</si>
  <si>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</si>
  <si>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</si>
  <si>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</si>
  <si>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</si>
  <si>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</si>
  <si>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</si>
  <si>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</si>
  <si>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</si>
  <si>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</si>
  <si>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</si>
  <si>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</si>
  <si>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</si>
  <si>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</si>
  <si>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</si>
  <si>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</si>
  <si>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</si>
  <si>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</si>
  <si>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</si>
  <si>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</si>
  <si>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</si>
  <si>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</si>
  <si>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</si>
  <si>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</si>
  <si>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</si>
  <si>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</si>
  <si>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</si>
  <si>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</si>
  <si>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</si>
  <si>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</si>
  <si>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</si>
  <si>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</si>
  <si>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</si>
  <si>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</si>
  <si>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</si>
  <si>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</si>
  <si>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</si>
  <si>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</si>
  <si>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</si>
  <si>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</si>
  <si>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</si>
  <si>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</si>
  <si>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</si>
  <si>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</si>
  <si>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</si>
  <si>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</si>
  <si>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</si>
  <si>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</si>
  <si>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</si>
  <si>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</si>
  <si>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</si>
  <si>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</si>
  <si>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</si>
  <si>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</si>
  <si>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</si>
  <si>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</si>
  <si>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</si>
  <si>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</si>
  <si>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</si>
  <si>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</si>
  <si>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</si>
  <si>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</si>
  <si>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</si>
  <si>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</si>
  <si>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</si>
  <si>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</si>
  <si>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</si>
  <si>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</si>
  <si>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</si>
  <si>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</si>
  <si>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</si>
  <si>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</si>
  <si>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</si>
  <si>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</si>
  <si>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</si>
  <si>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</si>
  <si>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</si>
  <si>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</si>
  <si>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</si>
  <si>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</si>
  <si>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</si>
  <si>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</si>
  <si>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</si>
  <si>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</si>
  <si>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</si>
  <si>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</si>
  <si>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</si>
  <si>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</si>
  <si>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</si>
  <si>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</si>
  <si>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</si>
  <si>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</si>
  <si>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</si>
  <si>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</si>
  <si>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</si>
  <si>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</si>
  <si>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</si>
  <si>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</si>
  <si>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</si>
  <si>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</si>
  <si>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</si>
  <si>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</si>
  <si>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</si>
  <si>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</si>
  <si>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</si>
  <si>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</si>
  <si>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</si>
  <si>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</si>
  <si>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</si>
  <si>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</si>
  <si>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</si>
  <si>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</si>
  <si>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</si>
  <si>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</si>
  <si>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</si>
  <si>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</si>
  <si>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</si>
  <si>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</si>
  <si>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</si>
  <si>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</si>
  <si>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</si>
  <si>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</si>
  <si>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</si>
  <si>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</si>
  <si>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</si>
  <si>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</si>
  <si>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</si>
  <si>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</si>
  <si>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</si>
  <si>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</si>
  <si>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</si>
  <si>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</si>
  <si>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</si>
  <si>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</si>
  <si>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</si>
  <si>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</si>
  <si>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</si>
  <si>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</si>
  <si>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</si>
  <si>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</si>
  <si>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</si>
  <si>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</si>
  <si>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</si>
  <si>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</si>
  <si>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</si>
  <si>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</si>
  <si>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</si>
  <si>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</si>
  <si>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</si>
  <si>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</si>
  <si>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</si>
  <si>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</si>
  <si>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</si>
  <si>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</si>
  <si>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</si>
  <si>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</si>
  <si>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</si>
  <si>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</si>
  <si>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</si>
  <si>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</si>
  <si>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</si>
  <si>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</si>
  <si>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</si>
  <si>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</si>
  <si>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</si>
  <si>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</si>
  <si>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</si>
  <si>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</si>
  <si>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</si>
  <si>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</si>
  <si>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</si>
  <si>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</si>
  <si>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</si>
  <si>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</si>
  <si>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</si>
  <si>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</si>
  <si>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</si>
  <si>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</si>
  <si>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</si>
  <si>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</si>
  <si>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</si>
  <si>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</si>
  <si>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</si>
  <si>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</si>
  <si>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</si>
  <si>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</si>
  <si>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</si>
  <si>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</si>
  <si>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</si>
  <si>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</si>
  <si>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</si>
  <si>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</si>
  <si>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</si>
  <si>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</si>
  <si>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</si>
  <si>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</si>
  <si>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</si>
  <si>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</si>
  <si>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</si>
  <si>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</si>
  <si>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</si>
  <si>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</si>
  <si>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</si>
  <si>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</si>
  <si>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</si>
  <si>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</si>
  <si>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</si>
  <si>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</si>
  <si>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</si>
  <si>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</si>
  <si>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</si>
  <si>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</si>
  <si>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</si>
  <si>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</si>
  <si>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</si>
  <si>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</si>
  <si>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</si>
  <si>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</si>
  <si>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</si>
  <si>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</si>
  <si>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</si>
  <si>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</si>
  <si>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</si>
  <si>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</si>
  <si>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</si>
  <si>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</si>
  <si>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</si>
  <si>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</si>
  <si>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</si>
  <si>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</si>
  <si>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</si>
  <si>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</si>
  <si>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</si>
  <si>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</si>
  <si>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</si>
  <si>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</si>
  <si>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</si>
  <si>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</si>
  <si>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</si>
  <si>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</si>
  <si>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</si>
  <si>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</si>
  <si>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</si>
  <si>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</si>
  <si>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</si>
  <si>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</si>
  <si>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</si>
  <si>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</si>
  <si>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</si>
  <si>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</si>
  <si>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</si>
  <si>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</si>
  <si>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</si>
  <si>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</si>
  <si>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</si>
  <si>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</si>
  <si>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</si>
  <si>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</si>
  <si>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</si>
  <si>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</si>
  <si>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</si>
  <si>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</si>
  <si>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</si>
  <si>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</si>
  <si>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</si>
  <si>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</si>
  <si>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</si>
  <si>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</si>
  <si>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</si>
  <si>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</si>
  <si>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</si>
  <si>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</si>
  <si>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</si>
  <si>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</si>
  <si>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</si>
  <si>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</si>
  <si>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</si>
  <si>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</si>
  <si>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</si>
  <si>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</si>
  <si>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</si>
  <si>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</si>
  <si>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</si>
  <si>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</si>
  <si>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</si>
  <si>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</si>
  <si>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</si>
  <si>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</si>
  <si>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</si>
  <si>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</si>
  <si>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</si>
  <si>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</si>
  <si>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</si>
  <si>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</si>
  <si>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</si>
  <si>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</si>
  <si>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</si>
  <si>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</si>
  <si>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</si>
  <si>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</si>
  <si>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</si>
  <si>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</si>
  <si>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</si>
  <si>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</si>
  <si>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</si>
  <si>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</si>
  <si>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</si>
  <si>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</si>
  <si>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</si>
  <si>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</si>
  <si>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</si>
  <si>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</si>
  <si>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</si>
  <si>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</si>
  <si>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</si>
  <si>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</si>
  <si>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</si>
  <si>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</si>
  <si>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</si>
  <si>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</si>
  <si>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</si>
  <si>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</si>
  <si>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</si>
  <si>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</si>
  <si>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</si>
  <si>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</si>
  <si>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</si>
  <si>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</si>
  <si>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</si>
  <si>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</si>
  <si>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</si>
  <si>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</si>
  <si>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</si>
  <si>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</si>
  <si>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</si>
  <si>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</si>
  <si>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</si>
  <si>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</si>
  <si>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</si>
  <si>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</si>
  <si>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</si>
  <si>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</si>
  <si>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</si>
  <si>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</si>
  <si>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</si>
  <si>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</si>
  <si>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</si>
  <si>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</si>
  <si>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</si>
  <si>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</si>
  <si>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</si>
  <si>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</si>
  <si>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</si>
  <si>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</si>
  <si>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</si>
  <si>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</si>
  <si>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</si>
  <si>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</si>
  <si>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</si>
  <si>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</si>
  <si>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</si>
  <si>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</si>
  <si>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</si>
  <si>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</si>
  <si>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</si>
  <si>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</si>
  <si>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</si>
  <si>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</si>
  <si>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</si>
  <si>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</si>
  <si>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</si>
  <si>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</si>
  <si>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</si>
  <si>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</si>
  <si>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</si>
  <si>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</si>
  <si>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</si>
  <si>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</si>
  <si>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</si>
  <si>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</si>
  <si>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</si>
  <si>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</si>
  <si>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</si>
  <si>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</si>
  <si>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</si>
  <si>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</si>
  <si>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</si>
  <si>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</si>
  <si>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</si>
  <si>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</si>
  <si>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</si>
  <si>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</si>
  <si>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</si>
  <si>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</si>
  <si>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</si>
  <si>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</si>
  <si>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</si>
  <si>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</si>
  <si>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</si>
  <si>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</si>
  <si>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</si>
  <si>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</si>
  <si>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</si>
  <si>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</si>
  <si>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</si>
  <si>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</si>
  <si>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</si>
  <si>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</si>
  <si>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</si>
  <si>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</si>
  <si>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</si>
  <si>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</si>
  <si>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</si>
  <si>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</si>
  <si>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</si>
  <si>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</si>
  <si>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</si>
  <si>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</si>
  <si>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</si>
  <si>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</si>
  <si>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</si>
  <si>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</si>
  <si>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</si>
  <si>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</si>
  <si>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</si>
  <si>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</si>
  <si>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</si>
  <si>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</si>
  <si>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</si>
  <si>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</si>
  <si>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</si>
  <si>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</si>
  <si>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</si>
  <si>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</si>
  <si>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</si>
  <si>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</si>
  <si>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</si>
  <si>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</si>
  <si>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</si>
  <si>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</si>
  <si>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</si>
  <si>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</si>
  <si>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</si>
  <si>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</si>
  <si>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</si>
  <si>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</si>
  <si>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</si>
  <si>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</si>
  <si>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</si>
  <si>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</si>
  <si>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</si>
  <si>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</si>
  <si>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</si>
  <si>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</si>
  <si>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</si>
  <si>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</si>
  <si>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</si>
  <si>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</si>
  <si>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</si>
  <si>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</si>
  <si>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</si>
  <si>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</si>
  <si>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</si>
  <si>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</si>
  <si>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</si>
  <si>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</si>
  <si>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</si>
  <si>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</si>
  <si>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</si>
  <si>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</si>
  <si>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</si>
  <si>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</si>
  <si>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</si>
  <si>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</si>
  <si>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</si>
  <si>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</si>
  <si>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</si>
  <si>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</si>
  <si>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</si>
  <si>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</si>
  <si>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</si>
  <si>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</si>
  <si>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</si>
  <si>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</si>
  <si>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</si>
  <si>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</si>
  <si>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</si>
  <si>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</si>
  <si>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</si>
  <si>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</si>
  <si>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</si>
  <si>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</si>
  <si>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</si>
  <si>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</si>
  <si>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</si>
  <si>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</si>
  <si>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</si>
  <si>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</si>
  <si>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</si>
  <si>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</si>
  <si>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</si>
  <si>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</si>
  <si>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</si>
  <si>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</si>
  <si>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</si>
  <si>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</si>
  <si>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</si>
  <si>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</si>
  <si>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</si>
  <si>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</si>
  <si>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</si>
  <si>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</si>
  <si>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</si>
  <si>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</si>
  <si>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</si>
  <si>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</si>
  <si>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</si>
  <si>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</si>
  <si>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</si>
  <si>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</si>
  <si>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</si>
  <si>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</si>
  <si>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</si>
  <si>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</si>
  <si>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</si>
  <si>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</si>
  <si>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</si>
  <si>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</si>
  <si>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</si>
  <si>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</si>
  <si>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</si>
  <si>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</si>
  <si>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</si>
  <si>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</si>
  <si>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</si>
  <si>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</si>
  <si>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</si>
  <si>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</si>
  <si>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</si>
  <si>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</si>
  <si>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</si>
  <si>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</si>
  <si>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</si>
  <si>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</si>
  <si>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</si>
  <si>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</si>
  <si>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</si>
  <si>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</si>
  <si>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</si>
  <si>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</si>
  <si>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</si>
  <si>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</si>
  <si>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</si>
  <si>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</si>
  <si>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</si>
  <si>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</si>
  <si>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</si>
  <si>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</si>
  <si>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</si>
  <si>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</si>
  <si>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</si>
  <si>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</si>
  <si>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</si>
  <si>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</si>
  <si>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</si>
  <si>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</si>
  <si>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</si>
  <si>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</si>
  <si>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</si>
  <si>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</si>
  <si>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</si>
  <si>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</si>
  <si>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</si>
  <si>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</si>
  <si>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</si>
  <si>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</si>
  <si>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</si>
  <si>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</si>
  <si>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</si>
  <si>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</si>
  <si>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</si>
  <si>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</si>
  <si>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</si>
  <si>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</si>
  <si>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</si>
  <si>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</si>
  <si>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</si>
  <si>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</si>
  <si>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</si>
  <si>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</si>
  <si>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</si>
  <si>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</si>
  <si>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</si>
  <si>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</si>
  <si>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</si>
  <si>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</si>
  <si>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</si>
  <si>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</si>
  <si>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</si>
  <si>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</si>
  <si>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</si>
  <si>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</si>
  <si>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</si>
  <si>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</si>
  <si>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</si>
  <si>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</si>
  <si>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</si>
  <si>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</si>
  <si>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</si>
  <si>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</si>
  <si>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</si>
  <si>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</si>
  <si>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</si>
  <si>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</si>
  <si>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</si>
  <si>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</si>
  <si>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</si>
  <si>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</si>
  <si>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</si>
  <si>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</si>
  <si>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</si>
  <si>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</si>
  <si>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</si>
  <si>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</si>
  <si>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</si>
  <si>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</si>
  <si>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</si>
  <si>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</si>
  <si>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</si>
  <si>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</si>
  <si>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</si>
  <si>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</si>
  <si>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</si>
  <si>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</si>
  <si>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</si>
  <si>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</si>
  <si>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</si>
  <si>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</si>
  <si>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</si>
  <si>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</si>
  <si>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</si>
  <si>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</si>
  <si>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</si>
  <si>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</si>
  <si>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</si>
  <si>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</si>
  <si>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</si>
  <si>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</si>
  <si>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</si>
  <si>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</si>
  <si>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</si>
  <si>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</si>
  <si>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</si>
  <si>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</si>
  <si>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</si>
  <si>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</si>
  <si>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</si>
  <si>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</si>
  <si>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</si>
  <si>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</si>
  <si>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</si>
  <si>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</si>
  <si>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</si>
  <si>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</si>
  <si>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</si>
  <si>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</si>
  <si>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</si>
  <si>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</si>
  <si>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</si>
  <si>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</si>
  <si>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</si>
  <si>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</si>
  <si>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</si>
  <si>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</si>
  <si>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</si>
  <si>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</si>
  <si>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</si>
  <si>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</si>
  <si>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</si>
  <si>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</si>
  <si>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</si>
  <si>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</si>
  <si>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</si>
  <si>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</si>
  <si>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</si>
  <si>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</si>
  <si>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</si>
  <si>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</si>
  <si>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</si>
  <si>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</si>
  <si>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</si>
  <si>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</si>
  <si>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</si>
  <si>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</si>
  <si>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</si>
  <si>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</si>
  <si>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</si>
  <si>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</si>
  <si>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</si>
  <si>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</si>
  <si>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</si>
  <si>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</si>
  <si>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</si>
  <si>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</si>
  <si>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</si>
  <si>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</si>
  <si>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</si>
  <si>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</si>
  <si>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</si>
  <si>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</si>
  <si>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</si>
  <si>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</si>
  <si>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</si>
  <si>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</si>
  <si>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</si>
  <si>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</si>
  <si>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</si>
  <si>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</si>
  <si>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</si>
  <si>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</si>
  <si>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</si>
  <si>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</si>
  <si>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</si>
  <si>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</si>
  <si>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</si>
  <si>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</si>
  <si>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</si>
  <si>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</si>
  <si>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</si>
  <si>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</si>
  <si>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</si>
  <si>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</si>
  <si>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</si>
  <si>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</si>
  <si>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</si>
  <si>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</si>
  <si>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</si>
  <si>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</si>
  <si>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</si>
  <si>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</si>
  <si>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</si>
  <si>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</si>
  <si>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</si>
  <si>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</si>
  <si>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</si>
  <si>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</si>
  <si>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</si>
  <si>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</si>
  <si>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</si>
  <si>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</si>
  <si>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</si>
  <si>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</si>
  <si>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</si>
  <si>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</si>
  <si>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</si>
  <si>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</si>
  <si>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</si>
  <si>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</si>
  <si>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</si>
  <si>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</si>
  <si>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</si>
  <si>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</si>
  <si>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</si>
  <si>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</si>
  <si>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</si>
  <si>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</si>
  <si>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</si>
  <si>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</si>
  <si>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</si>
  <si>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</si>
  <si>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</si>
  <si>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</si>
  <si>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</si>
  <si>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</si>
  <si>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</si>
  <si>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</si>
  <si>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</si>
  <si>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</si>
  <si>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</si>
  <si>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</si>
  <si>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</si>
  <si>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</si>
  <si>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</si>
  <si>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</si>
  <si>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</si>
  <si>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</si>
  <si>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</si>
  <si>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</si>
  <si>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</si>
  <si>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</si>
  <si>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</si>
  <si>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</si>
  <si>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</si>
  <si>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</si>
  <si>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</si>
  <si>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</si>
  <si>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</si>
  <si>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</si>
  <si>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</si>
  <si>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</si>
  <si>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</si>
  <si>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</si>
  <si>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</si>
  <si>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</si>
  <si>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</si>
  <si>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</si>
  <si>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</si>
  <si>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</si>
  <si>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</si>
  <si>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</si>
  <si>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</si>
  <si>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</si>
  <si>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</si>
  <si>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</si>
  <si>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</si>
  <si>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</si>
  <si>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</si>
  <si>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</si>
  <si>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</si>
  <si>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</si>
  <si>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</si>
  <si>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</si>
  <si>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</si>
  <si>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</si>
  <si>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</si>
  <si>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</si>
  <si>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</si>
  <si>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</si>
  <si>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</si>
  <si>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</si>
  <si>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</si>
  <si>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</si>
  <si>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</si>
  <si>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</si>
  <si>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</si>
  <si>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</si>
  <si>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</si>
  <si>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</si>
  <si>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</si>
  <si>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</si>
  <si>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</si>
  <si>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</si>
  <si>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</si>
  <si>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</si>
  <si>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</si>
  <si>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</si>
  <si>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</si>
  <si>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</si>
  <si>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</si>
  <si>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</si>
  <si>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</si>
  <si>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</si>
  <si>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</si>
  <si>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</si>
  <si>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</si>
  <si>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</si>
  <si>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</si>
  <si>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</si>
  <si>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</si>
  <si>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</si>
  <si>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</si>
  <si>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</si>
  <si>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</si>
  <si>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</si>
  <si>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</si>
  <si>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</si>
  <si>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</si>
  <si>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</si>
  <si>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</si>
  <si>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</si>
  <si>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</si>
  <si>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</si>
  <si>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</si>
  <si>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</si>
  <si>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</si>
  <si>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</si>
  <si>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</si>
  <si>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</si>
  <si>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</si>
  <si>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</si>
  <si>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</si>
  <si>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</si>
  <si>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</si>
  <si>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</si>
  <si>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</si>
  <si>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</si>
  <si>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</si>
  <si>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</si>
  <si>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</si>
  <si>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</si>
  <si>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</si>
  <si>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</si>
  <si>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</si>
  <si>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</si>
  <si>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</si>
  <si>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</si>
  <si>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</si>
  <si>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</si>
  <si>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</si>
  <si>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</si>
  <si>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</si>
  <si>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</si>
  <si>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</si>
  <si>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</si>
  <si>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</si>
  <si>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</si>
  <si>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</si>
  <si>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</si>
  <si>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</si>
  <si>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</si>
  <si>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</si>
  <si>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</si>
  <si>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</si>
  <si>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</si>
  <si>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</si>
  <si>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</si>
  <si>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</si>
  <si>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</si>
  <si>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</si>
  <si>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</si>
  <si>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</si>
  <si>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</si>
  <si>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</si>
  <si>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</si>
  <si>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</si>
  <si>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</si>
  <si>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</si>
  <si>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</si>
  <si>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</si>
  <si>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</si>
  <si>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</si>
  <si>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</si>
  <si>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</si>
  <si>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</si>
  <si>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</si>
  <si>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</si>
  <si>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</si>
  <si>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</si>
  <si>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</si>
  <si>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</si>
  <si>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</si>
  <si>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</si>
  <si>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</si>
  <si>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</si>
  <si>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</si>
  <si>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</si>
  <si>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</si>
  <si>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</si>
  <si>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</si>
  <si>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</si>
  <si>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</si>
  <si>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</si>
  <si>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</si>
  <si>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</si>
  <si>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</si>
  <si>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</si>
  <si>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</si>
  <si>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</si>
  <si>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</si>
  <si>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</si>
  <si>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</si>
  <si>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</si>
  <si>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</si>
  <si>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</si>
  <si>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</si>
  <si>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</si>
  <si>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</si>
  <si>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</si>
  <si>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</si>
  <si>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</si>
  <si>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</si>
  <si>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</si>
  <si>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</si>
  <si>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</si>
  <si>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</si>
  <si>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</si>
  <si>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</si>
  <si>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</si>
  <si>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</si>
  <si>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</si>
  <si>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</si>
  <si>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</si>
  <si>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</si>
  <si>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</si>
  <si>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</si>
  <si>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</si>
  <si>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</si>
  <si>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</si>
  <si>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</si>
  <si>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</si>
  <si>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</si>
  <si>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</si>
  <si>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</si>
  <si>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</si>
  <si>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</si>
  <si>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</si>
  <si>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</si>
  <si>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</si>
  <si>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</si>
  <si>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</si>
  <si>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</si>
  <si>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</si>
  <si>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</si>
  <si>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</si>
  <si>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</si>
  <si>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</si>
  <si>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</si>
  <si>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</si>
  <si>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</si>
  <si>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</si>
  <si>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</si>
  <si>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</si>
  <si>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</si>
  <si>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</si>
  <si>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</si>
  <si>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</si>
  <si>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</si>
  <si>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</si>
  <si>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</si>
  <si>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</si>
  <si>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</si>
  <si>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</si>
  <si>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</si>
  <si>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</si>
  <si>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</si>
  <si>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</si>
  <si>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</si>
  <si>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</si>
  <si>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</si>
  <si>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</si>
  <si>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</si>
  <si>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</si>
  <si>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</si>
  <si>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</si>
  <si>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</si>
  <si>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</si>
  <si>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</si>
  <si>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</si>
  <si>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</si>
  <si>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</si>
  <si>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</si>
  <si>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</si>
  <si>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</si>
  <si>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</si>
  <si>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</si>
  <si>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</si>
  <si>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</si>
  <si>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</si>
  <si>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</si>
  <si>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</si>
  <si>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</si>
  <si>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</si>
  <si>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</si>
  <si>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</si>
  <si>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</si>
  <si>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</si>
  <si>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</si>
  <si>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</si>
  <si>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</si>
  <si>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</si>
  <si>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</si>
  <si>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</si>
  <si>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</si>
  <si>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</si>
  <si>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</si>
  <si>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</si>
  <si>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</si>
  <si>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</si>
  <si>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</si>
  <si>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</si>
  <si>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</si>
  <si>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</si>
  <si>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</si>
  <si>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</si>
  <si>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</si>
  <si>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</si>
  <si>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</si>
  <si>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</si>
  <si>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</si>
  <si>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</si>
  <si>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</si>
  <si>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</si>
  <si>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</si>
  <si>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</si>
  <si>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</si>
  <si>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</si>
  <si>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</si>
  <si>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</si>
  <si>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</si>
  <si>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</si>
  <si>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</si>
  <si>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</si>
  <si>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</si>
  <si>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</si>
  <si>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</si>
  <si>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</si>
  <si>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</si>
  <si>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</si>
  <si>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</si>
  <si>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</si>
  <si>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</si>
  <si>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</si>
  <si>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</si>
  <si>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</si>
  <si>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</si>
  <si>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</si>
  <si>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</si>
  <si>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</si>
  <si>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</si>
  <si>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</si>
  <si>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</si>
  <si>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</si>
  <si>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</si>
  <si>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</si>
  <si>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</si>
  <si>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</si>
  <si>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</si>
  <si>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</si>
  <si>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</si>
  <si>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</si>
  <si>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</si>
  <si>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</si>
  <si>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</si>
  <si>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</si>
  <si>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</si>
  <si>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</si>
  <si>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</si>
  <si>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</si>
  <si>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</si>
  <si>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</si>
  <si>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</si>
  <si>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</si>
  <si>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</si>
  <si>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</si>
  <si>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</si>
  <si>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</si>
  <si>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</si>
  <si>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</si>
  <si>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</si>
  <si>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</si>
  <si>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</si>
  <si>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</si>
  <si>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</si>
  <si>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</si>
  <si>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</si>
  <si>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</si>
  <si>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</si>
  <si>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</si>
  <si>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</si>
  <si>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</si>
  <si>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</si>
  <si>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</si>
  <si>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</si>
  <si>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</si>
  <si>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</si>
  <si>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</si>
  <si>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</si>
  <si>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</si>
  <si>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</si>
  <si>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</si>
  <si>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</si>
  <si>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</si>
  <si>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</si>
  <si>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</si>
  <si>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</si>
  <si>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</si>
  <si>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</si>
  <si>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</si>
  <si>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</si>
  <si>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</si>
  <si>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</si>
  <si>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</si>
  <si>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</si>
  <si>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</si>
  <si>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</si>
  <si>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</si>
  <si>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</si>
  <si>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</si>
  <si>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</si>
  <si>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</si>
  <si>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</si>
  <si>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</si>
  <si>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</si>
  <si>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</si>
  <si>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</si>
  <si>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</si>
  <si>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</si>
  <si>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</si>
  <si>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</si>
  <si>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</si>
  <si>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</si>
  <si>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</si>
  <si>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</si>
  <si>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</si>
  <si>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</si>
  <si>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</si>
  <si>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</si>
  <si>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</si>
  <si>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</si>
  <si>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</si>
  <si>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</si>
  <si>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</si>
  <si>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</si>
  <si>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</si>
  <si>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</si>
  <si>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</si>
  <si>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</si>
  <si>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</si>
  <si>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</si>
  <si>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</si>
  <si>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</si>
  <si>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</si>
  <si>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</si>
  <si>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</si>
  <si>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</si>
  <si>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</si>
  <si>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</si>
  <si>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</si>
  <si>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</si>
  <si>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</si>
  <si>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</si>
  <si>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</si>
  <si>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</si>
  <si>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</si>
  <si>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</si>
  <si>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</si>
  <si>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</si>
  <si>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</si>
  <si>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</si>
  <si>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</si>
  <si>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</si>
  <si>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</si>
  <si>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</si>
  <si>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</si>
  <si>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</si>
  <si>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</si>
  <si>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</si>
  <si>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</si>
  <si>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</si>
  <si>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</si>
  <si>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</si>
  <si>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</si>
  <si>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</si>
  <si>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</si>
  <si>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</si>
  <si>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</si>
  <si>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</si>
  <si>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</si>
  <si>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</si>
  <si>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</si>
  <si>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</si>
  <si>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</si>
  <si>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</si>
  <si>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</si>
  <si>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</si>
  <si>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</si>
  <si>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</si>
  <si>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</si>
  <si>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</si>
  <si>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</si>
  <si>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</si>
  <si>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</si>
  <si>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</si>
  <si>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</si>
  <si>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</si>
  <si>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</si>
  <si>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</si>
  <si>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</si>
  <si>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</si>
  <si>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</si>
  <si>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</si>
  <si>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</si>
  <si>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</si>
  <si>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</si>
  <si>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</si>
  <si>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</si>
  <si>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</si>
  <si>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</si>
  <si>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</si>
  <si>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</si>
  <si>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</si>
  <si>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</si>
  <si>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</si>
  <si>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</si>
  <si>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</si>
  <si>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</si>
  <si>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</si>
  <si>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</si>
  <si>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</si>
  <si>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</si>
  <si>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</si>
  <si>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</si>
  <si>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</si>
  <si>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</si>
  <si>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</si>
  <si>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</si>
  <si>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</si>
  <si>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</si>
  <si>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</si>
  <si>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</si>
  <si>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</si>
  <si>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</si>
  <si>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</si>
  <si>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</si>
  <si>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</si>
  <si>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</si>
  <si>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</si>
  <si>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</si>
  <si>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</si>
  <si>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</si>
  <si>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</si>
  <si>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</si>
  <si>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</si>
  <si>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</si>
  <si>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</si>
  <si>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</si>
  <si>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</si>
  <si>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</si>
  <si>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</si>
  <si>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</si>
  <si>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</si>
  <si>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</si>
  <si>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</si>
  <si>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</si>
  <si>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</si>
  <si>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</si>
  <si>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</si>
  <si>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</si>
  <si>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</si>
  <si>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</si>
  <si>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</si>
  <si>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</si>
  <si>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</si>
  <si>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</si>
  <si>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</si>
  <si>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</si>
  <si>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</si>
  <si>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</si>
  <si>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</si>
  <si>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</si>
  <si>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</si>
  <si>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</si>
  <si>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</si>
  <si>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</si>
  <si>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</si>
  <si>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</si>
  <si>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</si>
  <si>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</si>
  <si>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</si>
  <si>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</si>
  <si>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</si>
  <si>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</si>
  <si>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</si>
  <si>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</si>
  <si>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</si>
  <si>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</si>
  <si>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</si>
  <si>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</si>
  <si>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</si>
  <si>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</si>
  <si>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</si>
  <si>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</si>
  <si>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</si>
  <si>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</si>
  <si>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</si>
  <si>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</si>
  <si>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</si>
  <si>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</si>
  <si>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</si>
  <si>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</si>
  <si>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</si>
  <si>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</si>
  <si>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</si>
  <si>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</si>
  <si>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</si>
  <si>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</si>
  <si>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</si>
  <si>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</si>
  <si>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</si>
  <si>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</si>
  <si>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</si>
  <si>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</si>
  <si>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</si>
  <si>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</si>
  <si>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</si>
  <si>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</si>
  <si>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</si>
  <si>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</si>
  <si>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</si>
  <si>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</si>
  <si>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</si>
  <si>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</si>
  <si>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</si>
  <si>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</si>
  <si>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</si>
  <si>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</si>
  <si>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</si>
  <si>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</si>
  <si>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</si>
  <si>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</si>
  <si>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</si>
  <si>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</si>
  <si>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</si>
  <si>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</si>
  <si>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</si>
  <si>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</si>
  <si>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</si>
  <si>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</si>
  <si>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</si>
  <si>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</si>
  <si>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</si>
  <si>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</si>
  <si>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</si>
  <si>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</si>
  <si>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</si>
  <si>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</si>
  <si>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</si>
  <si>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</si>
  <si>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</si>
  <si>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</si>
  <si>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</si>
  <si>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</si>
  <si>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</si>
  <si>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</si>
  <si>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</si>
  <si>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</si>
  <si>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</si>
  <si>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</si>
  <si>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</si>
  <si>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</si>
  <si>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</si>
  <si>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</si>
  <si>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</si>
  <si>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</si>
  <si>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</si>
  <si>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</si>
  <si>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</si>
  <si>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</si>
  <si>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</si>
  <si>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</si>
  <si>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</si>
  <si>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</si>
  <si>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</si>
  <si>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</si>
  <si>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</si>
  <si>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</si>
  <si>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</si>
  <si>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</si>
  <si>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</si>
  <si>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</si>
  <si>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</si>
  <si>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</si>
  <si>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</si>
  <si>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</si>
  <si>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</si>
  <si>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</si>
  <si>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</si>
  <si>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</si>
  <si>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</si>
  <si>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</si>
  <si>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</si>
  <si>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</si>
  <si>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</si>
  <si>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</si>
  <si>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</si>
  <si>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</si>
  <si>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</si>
  <si>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</si>
  <si>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</si>
  <si>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</si>
  <si>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</si>
  <si>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</si>
  <si>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</si>
  <si>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</si>
  <si>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</si>
  <si>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</si>
  <si>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</si>
  <si>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</si>
  <si>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</si>
  <si>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</si>
  <si>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</si>
  <si>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</si>
  <si>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</si>
  <si>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</si>
  <si>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</si>
  <si>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</si>
  <si>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</si>
  <si>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</si>
  <si>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</si>
  <si>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</si>
  <si>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</si>
  <si>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</si>
  <si>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</si>
  <si>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</si>
  <si>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</si>
  <si>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</si>
  <si>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</si>
  <si>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</si>
  <si>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</si>
  <si>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</si>
  <si>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</si>
  <si>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</si>
  <si>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</si>
  <si>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</si>
  <si>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</si>
  <si>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</si>
  <si>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</si>
  <si>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</si>
  <si>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</si>
  <si>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</si>
  <si>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</si>
  <si>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</si>
  <si>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</si>
  <si>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</si>
  <si>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</si>
  <si>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</si>
  <si>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</si>
  <si>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</si>
  <si>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</si>
  <si>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</si>
  <si>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</si>
  <si>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</si>
  <si>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</si>
  <si>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</si>
  <si>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</si>
  <si>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</si>
  <si>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</si>
  <si>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</si>
  <si>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</si>
  <si>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</si>
  <si>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</si>
  <si>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</si>
  <si>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</si>
  <si>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</si>
  <si>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</si>
  <si>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</si>
  <si>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</si>
  <si>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</si>
  <si>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</si>
  <si>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</si>
  <si>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</si>
  <si>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</si>
  <si>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</si>
  <si>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</si>
  <si>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</si>
  <si>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</si>
  <si>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</si>
  <si>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</si>
  <si>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</si>
  <si>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</si>
  <si>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</si>
  <si>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</si>
  <si>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</si>
  <si>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</si>
  <si>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</si>
  <si>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</si>
  <si>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</si>
  <si>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</si>
  <si>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</si>
  <si>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</si>
  <si>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</si>
  <si>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</si>
  <si>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</si>
  <si>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</si>
  <si>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</si>
  <si>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</si>
  <si>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</si>
  <si>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</si>
  <si>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</si>
  <si>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</si>
  <si>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</si>
  <si>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</si>
  <si>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</si>
  <si>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</si>
  <si>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</si>
  <si>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</si>
  <si>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</si>
  <si>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</si>
  <si>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</si>
  <si>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</si>
  <si>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</si>
  <si>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</si>
  <si>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</si>
  <si>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</si>
  <si>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</si>
  <si>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</si>
  <si>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</si>
  <si>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</si>
  <si>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</si>
  <si>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</si>
  <si>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</si>
  <si>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</si>
  <si>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</si>
  <si>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</si>
  <si>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</si>
  <si>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</si>
  <si>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</si>
  <si>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</si>
  <si>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</si>
  <si>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</si>
  <si>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</si>
  <si>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</si>
  <si>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</si>
  <si>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</si>
  <si>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</si>
  <si>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</si>
  <si>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</si>
  <si>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</si>
  <si>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</si>
  <si>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</si>
  <si>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</si>
  <si>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</si>
  <si>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</si>
  <si>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</si>
  <si>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</si>
  <si>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</si>
  <si>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</si>
  <si>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</si>
  <si>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</si>
  <si>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</si>
  <si>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</si>
  <si>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</si>
  <si>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</si>
  <si>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</si>
  <si>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</si>
  <si>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</si>
  <si>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</si>
  <si>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</si>
  <si>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</si>
  <si>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</si>
  <si>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</si>
  <si>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</si>
  <si>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</si>
  <si>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</si>
  <si>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</si>
  <si>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</si>
  <si>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</si>
  <si>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</si>
  <si>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</si>
  <si>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</si>
  <si>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</si>
  <si>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</si>
  <si>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</si>
  <si>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</si>
  <si>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</si>
  <si>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</si>
  <si>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</si>
  <si>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</si>
  <si>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</si>
  <si>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</si>
  <si>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</si>
  <si>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</si>
  <si>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</si>
  <si>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</si>
  <si>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</si>
  <si>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</si>
  <si>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</si>
  <si>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</si>
  <si>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</si>
  <si>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</si>
  <si>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</si>
  <si>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</si>
  <si>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</si>
  <si>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</si>
  <si>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</si>
  <si>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</si>
  <si>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</si>
  <si>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</si>
  <si>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</si>
  <si>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</si>
  <si>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</si>
  <si>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</si>
  <si>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</si>
  <si>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</si>
  <si>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</si>
  <si>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</si>
  <si>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</si>
  <si>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</si>
  <si>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</si>
  <si>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</si>
  <si>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</si>
  <si>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</si>
  <si>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</si>
  <si>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</si>
  <si>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</si>
  <si>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</si>
  <si>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</si>
  <si>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</si>
  <si>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</si>
  <si>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</si>
  <si>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</si>
  <si>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</si>
  <si>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</si>
  <si>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</si>
  <si>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</si>
  <si>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</si>
  <si>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</si>
  <si>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</si>
  <si>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</si>
  <si>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</si>
  <si>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</si>
  <si>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</si>
  <si>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</si>
  <si>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</si>
  <si>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</si>
  <si>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</si>
  <si>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</si>
  <si>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</si>
  <si>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</si>
  <si>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</si>
  <si>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</si>
  <si>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</si>
  <si>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</si>
  <si>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</si>
  <si>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</si>
  <si>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</si>
  <si>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</si>
  <si>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</si>
  <si>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</si>
  <si>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</si>
  <si>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</si>
  <si>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</si>
  <si>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</si>
  <si>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</si>
  <si>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</si>
  <si>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</si>
  <si>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</si>
  <si>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</si>
  <si>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</si>
  <si>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</si>
  <si>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</si>
  <si>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</si>
  <si>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</si>
  <si>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</si>
  <si>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</si>
  <si>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</si>
  <si>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</si>
  <si>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</si>
  <si>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</si>
  <si>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</si>
  <si>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</si>
  <si>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</si>
  <si>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</si>
  <si>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</si>
  <si>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</si>
  <si>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</si>
  <si>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</si>
  <si>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</si>
  <si>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</si>
  <si>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</si>
  <si>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</si>
  <si>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</si>
  <si>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</si>
  <si>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</si>
  <si>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</si>
  <si>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</si>
  <si>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</si>
  <si>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</si>
  <si>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</si>
  <si>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</si>
  <si>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</si>
  <si>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</si>
  <si>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</si>
  <si>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</si>
  <si>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</si>
  <si>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</si>
  <si>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</si>
  <si>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</si>
  <si>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</si>
  <si>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</si>
  <si>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</si>
  <si>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</si>
  <si>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</si>
  <si>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</si>
  <si>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</si>
  <si>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</si>
  <si>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</si>
  <si>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</si>
  <si>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</si>
  <si>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</si>
  <si>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</si>
  <si>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</si>
  <si>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</si>
  <si>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</si>
  <si>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</si>
  <si>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</si>
  <si>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</si>
  <si>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</si>
  <si>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</si>
  <si>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</si>
  <si>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</si>
  <si>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</si>
  <si>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</si>
  <si>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</si>
  <si>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</si>
  <si>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</si>
  <si>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</si>
  <si>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</si>
  <si>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</si>
  <si>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</si>
  <si>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</si>
  <si>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</si>
  <si>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</si>
  <si>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</si>
  <si>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</si>
  <si>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</si>
  <si>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</si>
  <si>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</si>
  <si>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</si>
  <si>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</si>
  <si>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</si>
  <si>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</si>
  <si>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</si>
  <si>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</si>
  <si>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</si>
  <si>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</si>
  <si>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</si>
  <si>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</si>
  <si>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</si>
  <si>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</si>
  <si>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</si>
  <si>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</si>
  <si>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</si>
  <si>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</si>
  <si>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</si>
  <si>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</si>
  <si>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</si>
  <si>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</si>
  <si>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</si>
  <si>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</si>
  <si>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</si>
  <si>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</si>
  <si>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</si>
  <si>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</si>
  <si>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</si>
  <si>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</si>
  <si>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</si>
  <si>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</si>
  <si>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</si>
  <si>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</si>
  <si>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</si>
  <si>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</si>
  <si>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</si>
  <si>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</si>
  <si>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</si>
  <si>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</si>
  <si>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</si>
  <si>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</si>
  <si>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</si>
  <si>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</si>
  <si>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</si>
  <si>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</si>
  <si>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</si>
  <si>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</si>
  <si>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</si>
  <si>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</si>
  <si>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</si>
  <si>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</si>
  <si>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</si>
  <si>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</si>
  <si>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</si>
  <si>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</si>
  <si>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</si>
  <si>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</si>
  <si>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</si>
  <si>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</si>
  <si>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</si>
  <si>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</si>
  <si>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</si>
  <si>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</si>
  <si>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</si>
  <si>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</si>
  <si>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</si>
  <si>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</si>
  <si>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</si>
  <si>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</si>
  <si>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</si>
  <si>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</si>
  <si>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</si>
  <si>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</si>
  <si>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</si>
  <si>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</si>
  <si>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</si>
  <si>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</si>
  <si>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</si>
  <si>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</si>
  <si>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</si>
  <si>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</si>
  <si>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</si>
  <si>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</si>
  <si>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</si>
  <si>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</si>
  <si>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</si>
  <si>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</si>
  <si>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</si>
  <si>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</si>
  <si>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</si>
  <si>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</si>
  <si>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</si>
  <si>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</si>
  <si>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</si>
  <si>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</si>
  <si>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</si>
  <si>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</si>
  <si>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</si>
  <si>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</si>
  <si>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</si>
  <si>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</si>
  <si>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</si>
  <si>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</si>
  <si>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</si>
  <si>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</si>
  <si>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</si>
  <si>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</si>
  <si>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</si>
  <si>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</si>
  <si>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</si>
  <si>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</si>
  <si>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</si>
  <si>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</si>
  <si>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</si>
  <si>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</si>
  <si>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</si>
  <si>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</si>
  <si>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</si>
  <si>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</si>
  <si>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</si>
  <si>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</si>
  <si>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</si>
  <si>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</si>
  <si>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</si>
  <si>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</si>
  <si>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</si>
  <si>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</si>
  <si>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</si>
  <si>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</si>
  <si>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</si>
  <si>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</si>
  <si>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</si>
  <si>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</si>
  <si>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</si>
  <si>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</si>
  <si>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</si>
  <si>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</si>
  <si>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</si>
  <si>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</si>
  <si>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</si>
  <si>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</si>
  <si>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</si>
  <si>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</si>
  <si>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</si>
  <si>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</si>
  <si>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</si>
  <si>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</si>
  <si>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</si>
  <si>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</si>
  <si>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</si>
  <si>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</si>
  <si>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</si>
  <si>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</si>
  <si>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</si>
  <si>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</si>
  <si>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</si>
  <si>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</si>
  <si>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</si>
  <si>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</si>
  <si>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</si>
  <si>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</si>
  <si>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</si>
  <si>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</si>
  <si>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</si>
  <si>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</si>
  <si>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</si>
  <si>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</si>
  <si>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</si>
  <si>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</si>
  <si>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</si>
  <si>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</si>
  <si>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</si>
  <si>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</si>
  <si>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</si>
  <si>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</si>
  <si>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</si>
  <si>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</si>
  <si>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</si>
  <si>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</si>
  <si>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</si>
  <si>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</si>
  <si>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</si>
  <si>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</si>
  <si>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</si>
  <si>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</si>
  <si>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</si>
  <si>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</si>
  <si>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</si>
  <si>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</si>
  <si>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</si>
  <si>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</si>
  <si>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</si>
  <si>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</si>
  <si>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</si>
  <si>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</si>
  <si>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</si>
  <si>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</si>
  <si>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</si>
  <si>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</si>
  <si>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</si>
  <si>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</si>
  <si>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</si>
  <si>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</si>
  <si>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</si>
  <si>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</si>
  <si>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</si>
  <si>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</si>
  <si>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</si>
  <si>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</si>
  <si>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</si>
  <si>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</si>
  <si>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</si>
  <si>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</si>
  <si>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</si>
  <si>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</si>
  <si>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</si>
  <si>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</si>
  <si>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</si>
  <si>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</si>
  <si>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</si>
  <si>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</si>
  <si>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</si>
  <si>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</si>
  <si>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</si>
  <si>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</si>
  <si>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</si>
  <si>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</si>
  <si>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</si>
  <si>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</si>
  <si>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</si>
  <si>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</si>
  <si>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</si>
  <si>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</si>
  <si>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</si>
  <si>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</si>
  <si>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</si>
  <si>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</si>
  <si>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</si>
  <si>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</si>
  <si>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</si>
  <si>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</si>
  <si>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</si>
  <si>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</si>
  <si>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</si>
  <si>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</si>
  <si>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</si>
  <si>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</si>
  <si>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</si>
  <si>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</si>
  <si>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</si>
  <si>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</si>
  <si>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</si>
  <si>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</si>
  <si>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</si>
  <si>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</si>
  <si>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</si>
  <si>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</si>
  <si>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</si>
  <si>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</si>
  <si>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</si>
  <si>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</si>
  <si>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</si>
  <si>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</si>
  <si>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</si>
  <si>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</si>
  <si>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</si>
  <si>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</si>
  <si>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</si>
  <si>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</si>
  <si>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</si>
  <si>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</si>
  <si>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</si>
  <si>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</si>
  <si>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</si>
  <si>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</si>
  <si>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</si>
  <si>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</si>
  <si>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</si>
  <si>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</si>
  <si>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</si>
  <si>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</si>
  <si>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</si>
  <si>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</si>
  <si>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</si>
  <si>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</si>
  <si>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</si>
  <si>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</si>
  <si>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</si>
  <si>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</si>
  <si>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</si>
  <si>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</si>
  <si>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</si>
  <si>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</si>
  <si>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</si>
  <si>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</si>
  <si>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</si>
  <si>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</si>
  <si>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</si>
  <si>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</si>
  <si>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</si>
  <si>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</si>
  <si>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</si>
  <si>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</si>
  <si>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</si>
  <si>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</si>
  <si>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</si>
  <si>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</si>
  <si>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</si>
  <si>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</si>
  <si>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</si>
  <si>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</si>
  <si>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</si>
  <si>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</si>
  <si>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</si>
  <si>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</si>
  <si>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</si>
  <si>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</si>
  <si>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</si>
  <si>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</si>
  <si>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</si>
  <si>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</si>
  <si>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</si>
  <si>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</si>
  <si>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</si>
  <si>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</si>
  <si>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</si>
  <si>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</si>
  <si>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</si>
  <si>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</si>
  <si>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</si>
  <si>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</si>
  <si>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</si>
  <si>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</si>
  <si>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</si>
  <si>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</si>
  <si>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</si>
  <si>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</si>
  <si>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</si>
  <si>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</si>
  <si>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</si>
  <si>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</si>
  <si>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</si>
  <si>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</si>
  <si>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</si>
  <si>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</si>
  <si>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</si>
  <si>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</si>
  <si>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</si>
  <si>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</si>
  <si>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</si>
  <si>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</si>
  <si>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</si>
  <si>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</si>
  <si>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</si>
  <si>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</si>
  <si>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</si>
  <si>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</si>
  <si>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</si>
  <si>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</si>
  <si>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</si>
  <si>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</si>
  <si>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</si>
  <si>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</si>
  <si>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</si>
  <si>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</si>
  <si>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</si>
  <si>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</si>
  <si>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</si>
  <si>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</si>
  <si>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</si>
  <si>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</si>
  <si>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</si>
  <si>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</si>
  <si>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</si>
  <si>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</si>
  <si>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</si>
  <si>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</si>
  <si>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</si>
  <si>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</si>
  <si>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</si>
  <si>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</si>
  <si>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</si>
  <si>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</si>
  <si>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</si>
  <si>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</si>
  <si>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</si>
  <si>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</si>
  <si>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</si>
  <si>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</si>
  <si>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</si>
  <si>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</si>
  <si>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</si>
  <si>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</si>
  <si>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</si>
  <si>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</si>
  <si>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</si>
  <si>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</si>
  <si>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</si>
  <si>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</si>
  <si>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</si>
  <si>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</si>
  <si>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</si>
  <si>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</si>
  <si>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</si>
  <si>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</si>
  <si>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</si>
  <si>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</si>
  <si>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</si>
  <si>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</si>
  <si>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</si>
  <si>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</si>
  <si>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</si>
  <si>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</si>
  <si>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</si>
  <si>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</si>
  <si>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</si>
  <si>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</si>
  <si>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</si>
  <si>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</si>
  <si>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</si>
  <si>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</si>
  <si>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</si>
  <si>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</si>
  <si>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</si>
  <si>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</si>
  <si>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</si>
  <si>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</si>
  <si>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</si>
  <si>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</si>
  <si>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</si>
  <si>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</si>
  <si>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</si>
  <si>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</si>
  <si>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</si>
  <si>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</si>
  <si>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</si>
  <si>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</si>
  <si>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</si>
  <si>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</si>
  <si>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</si>
  <si>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</si>
  <si>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</si>
  <si>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</si>
  <si>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</si>
  <si>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</si>
  <si>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</si>
  <si>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</si>
  <si>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</si>
  <si>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</si>
  <si>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</si>
  <si>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</si>
  <si>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</si>
  <si>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</si>
  <si>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</si>
  <si>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</si>
  <si>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</si>
  <si>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</si>
  <si>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</si>
  <si>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</si>
  <si>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</si>
  <si>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</si>
  <si>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</si>
  <si>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</si>
  <si>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</si>
  <si>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</si>
  <si>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</si>
  <si>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</si>
  <si>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</si>
  <si>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</si>
  <si>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</si>
  <si>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</si>
  <si>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</si>
  <si>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</si>
  <si>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</si>
  <si>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</si>
  <si>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</si>
  <si>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</si>
  <si>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</si>
  <si>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</si>
  <si>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</si>
  <si>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</si>
  <si>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</si>
  <si>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</si>
  <si>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</si>
  <si>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</si>
  <si>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</si>
  <si>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</si>
  <si>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</si>
  <si>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</si>
  <si>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</si>
  <si>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</si>
  <si>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</si>
  <si>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</si>
  <si>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</si>
  <si>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</si>
  <si>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</si>
  <si>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</si>
  <si>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</si>
  <si>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</si>
  <si>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</si>
  <si>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</si>
  <si>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</si>
  <si>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</si>
  <si>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</si>
  <si>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</si>
  <si>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</si>
  <si>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</si>
  <si>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</si>
  <si>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</si>
  <si>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</si>
  <si>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</si>
  <si>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</si>
  <si>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</si>
  <si>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</si>
  <si>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</si>
  <si>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</si>
  <si>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</si>
  <si>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</si>
  <si>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</si>
  <si>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</si>
  <si>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</si>
  <si>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</si>
  <si>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</si>
  <si>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</si>
  <si>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</si>
  <si>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</si>
  <si>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</si>
  <si>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</si>
  <si>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</si>
  <si>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</si>
  <si>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</si>
  <si>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</si>
  <si>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</si>
  <si>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</si>
  <si>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</si>
  <si>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</si>
  <si>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</si>
  <si>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</si>
  <si>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</si>
  <si>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</si>
  <si>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</si>
  <si>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</si>
  <si>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</si>
  <si>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</si>
  <si>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</si>
  <si>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</si>
  <si>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</si>
  <si>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</si>
  <si>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</si>
  <si>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</si>
  <si>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</si>
  <si>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</si>
  <si>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</si>
  <si>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</si>
  <si>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</si>
  <si>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</si>
  <si>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</si>
  <si>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</si>
  <si>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</si>
  <si>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</si>
  <si>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</si>
  <si>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</si>
  <si>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</si>
  <si>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</si>
  <si>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</si>
  <si>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</si>
  <si>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</si>
  <si>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</si>
  <si>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</si>
  <si>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</si>
  <si>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</si>
  <si>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</si>
  <si>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</si>
  <si>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</si>
  <si>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</si>
  <si>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</si>
  <si>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</si>
  <si>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</si>
  <si>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</si>
  <si>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</si>
  <si>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</si>
  <si>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</si>
  <si>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</si>
  <si>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</si>
  <si>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</si>
  <si>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</si>
  <si>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</si>
  <si>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</si>
  <si>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</si>
  <si>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</si>
  <si>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</si>
  <si>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</si>
  <si>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</si>
  <si>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</si>
  <si>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</si>
  <si>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</si>
  <si>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</si>
  <si>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</si>
  <si>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</si>
  <si>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</si>
  <si>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</si>
  <si>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</si>
  <si>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</si>
  <si>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</si>
  <si>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</si>
  <si>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</si>
  <si>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</si>
  <si>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</si>
  <si>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</si>
  <si>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</si>
  <si>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</si>
  <si>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</si>
  <si>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</si>
  <si>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</si>
  <si>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</si>
  <si>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</si>
  <si>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</si>
  <si>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</si>
  <si>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</si>
  <si>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</si>
  <si>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</si>
  <si>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</si>
  <si>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</si>
  <si>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</si>
  <si>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</si>
  <si>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</si>
  <si>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</si>
  <si>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</si>
  <si>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</si>
  <si>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</si>
  <si>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</si>
  <si>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</si>
  <si>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</si>
  <si>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</si>
  <si>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</si>
  <si>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</si>
  <si>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</si>
  <si>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</si>
  <si>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</si>
  <si>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</si>
  <si>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</si>
  <si>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</si>
  <si>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</si>
  <si>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</si>
  <si>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</si>
  <si>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</si>
  <si>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</si>
  <si>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</si>
  <si>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</si>
  <si>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</si>
  <si>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</si>
  <si>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</si>
  <si>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</si>
  <si>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</si>
  <si>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</si>
  <si>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</si>
  <si>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</si>
  <si>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</si>
  <si>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</si>
  <si>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</si>
  <si>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</si>
  <si>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</si>
  <si>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</si>
  <si>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</si>
  <si>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</si>
  <si>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</si>
  <si>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</si>
  <si>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</si>
  <si>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</si>
  <si>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</si>
  <si>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</si>
  <si>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</si>
  <si>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</si>
  <si>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</si>
  <si>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</si>
  <si>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</si>
  <si>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</si>
  <si>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</si>
  <si>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</si>
  <si>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</si>
  <si>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</si>
  <si>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</si>
  <si>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</si>
  <si>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</si>
  <si>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</si>
  <si>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</si>
  <si>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</si>
  <si>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</si>
  <si>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</si>
  <si>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</si>
  <si>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</si>
  <si>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</si>
  <si>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</si>
  <si>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</si>
  <si>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</si>
  <si>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</si>
  <si>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</si>
  <si>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</si>
  <si>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</si>
  <si>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</si>
  <si>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</si>
  <si>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</si>
  <si>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</si>
  <si>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</si>
  <si>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</si>
  <si>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</si>
  <si>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</si>
  <si>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</si>
  <si>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</si>
  <si>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</si>
  <si>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</si>
  <si>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</si>
  <si>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</si>
  <si>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</si>
  <si>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</si>
  <si>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</si>
  <si>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</si>
  <si>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</si>
  <si>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</si>
  <si>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</si>
  <si>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</si>
  <si>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</si>
  <si>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</si>
  <si>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</si>
  <si>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</si>
  <si>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</si>
  <si>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</si>
  <si>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</si>
  <si>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</si>
  <si>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</si>
  <si>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</si>
  <si>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</si>
  <si>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</si>
  <si>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</si>
  <si>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</si>
  <si>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</si>
  <si>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</si>
  <si>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</si>
  <si>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</si>
  <si>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</si>
  <si>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</si>
  <si>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</si>
  <si>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</si>
  <si>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</si>
  <si>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</si>
  <si>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</si>
  <si>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</si>
  <si>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</si>
  <si>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</si>
  <si>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</si>
  <si>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</si>
  <si>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</si>
  <si>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</si>
  <si>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</si>
  <si>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</si>
  <si>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</si>
  <si>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</si>
  <si>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</si>
  <si>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</si>
  <si>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</si>
  <si>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</si>
  <si>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</si>
  <si>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</si>
  <si>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</si>
  <si>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</si>
  <si>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</si>
  <si>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</si>
  <si>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</si>
  <si>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</si>
  <si>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</si>
  <si>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</si>
  <si>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</si>
  <si>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</si>
  <si>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</si>
  <si>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</si>
  <si>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</si>
  <si>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</si>
  <si>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</si>
  <si>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</si>
  <si>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</si>
  <si>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</si>
  <si>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</si>
  <si>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</si>
  <si>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</si>
  <si>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</si>
  <si>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</si>
  <si>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</si>
  <si>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</si>
  <si>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</si>
  <si>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</si>
  <si>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</si>
  <si>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</si>
  <si>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</si>
  <si>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</si>
  <si>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</si>
  <si>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</si>
  <si>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</si>
  <si>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</si>
  <si>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</si>
  <si>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</si>
  <si>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</si>
  <si>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</si>
  <si>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</si>
  <si>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</si>
  <si>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</si>
  <si>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</si>
  <si>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</si>
  <si>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</si>
  <si>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</si>
  <si>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</si>
  <si>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</si>
  <si>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</si>
  <si>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</si>
  <si>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</si>
  <si>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</si>
  <si>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</si>
  <si>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</si>
  <si>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</si>
  <si>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</si>
  <si>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</si>
  <si>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</si>
  <si>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</si>
  <si>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</si>
  <si>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</si>
  <si>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</si>
  <si>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</si>
  <si>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</si>
  <si>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</si>
  <si>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</si>
  <si>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</si>
  <si>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</si>
  <si>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</si>
  <si>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</si>
  <si>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</si>
  <si>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</si>
  <si>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</si>
  <si>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</si>
  <si>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</si>
  <si>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</si>
  <si>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</si>
  <si>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</si>
  <si>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</si>
  <si>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</si>
  <si>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</si>
  <si>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</si>
  <si>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</si>
  <si>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</si>
  <si>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</si>
  <si>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</si>
  <si>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</si>
  <si>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</si>
  <si>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</si>
  <si>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</si>
  <si>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</si>
  <si>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</si>
  <si>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</si>
  <si>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</si>
  <si>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</si>
  <si>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</si>
  <si>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</si>
  <si>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</si>
  <si>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</si>
  <si>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</si>
  <si>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</si>
  <si>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</si>
  <si>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</si>
  <si>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</si>
  <si>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</si>
  <si>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</si>
  <si>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</si>
  <si>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</si>
  <si>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</si>
  <si>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</si>
  <si>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</si>
  <si>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</si>
  <si>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</si>
  <si>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</si>
  <si>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</si>
  <si>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</si>
  <si>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</si>
  <si>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</si>
  <si>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</si>
  <si>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</si>
  <si>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</si>
  <si>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</si>
  <si>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</si>
  <si>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</si>
  <si>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</si>
  <si>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</si>
  <si>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</si>
  <si>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</si>
  <si>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</si>
  <si>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</si>
  <si>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</si>
  <si>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</si>
  <si>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</si>
  <si>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</si>
  <si>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</si>
  <si>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</si>
  <si>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</si>
  <si>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</si>
  <si>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</si>
  <si>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</si>
  <si>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</si>
  <si>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</si>
  <si>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</si>
  <si>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</si>
  <si>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</si>
  <si>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</si>
  <si>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</si>
  <si>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</si>
  <si>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</si>
  <si>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</si>
  <si>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</si>
  <si>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</si>
  <si>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</si>
  <si>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</si>
  <si>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</si>
  <si>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</si>
  <si>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</si>
  <si>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</si>
  <si>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</si>
  <si>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</si>
  <si>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</si>
  <si>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</si>
  <si>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</si>
  <si>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</si>
  <si>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</si>
  <si>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</si>
  <si>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</si>
  <si>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</si>
  <si>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</si>
  <si>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</si>
  <si>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</si>
  <si>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</si>
  <si>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</si>
  <si>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</si>
  <si>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</si>
  <si>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</si>
  <si>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</si>
  <si>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</si>
  <si>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</si>
  <si>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</si>
  <si>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</si>
  <si>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</si>
  <si>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</si>
  <si>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</si>
  <si>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</si>
  <si>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</si>
  <si>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</si>
  <si>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</si>
  <si>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</si>
  <si>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</si>
  <si>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</si>
  <si>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</si>
  <si>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</si>
  <si>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</si>
  <si>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</si>
  <si>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</si>
  <si>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</si>
  <si>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</si>
  <si>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</si>
  <si>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</si>
  <si>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</si>
  <si>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</si>
  <si>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</si>
  <si>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</si>
  <si>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</si>
  <si>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</si>
  <si>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</si>
  <si>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</si>
  <si>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</si>
  <si>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</si>
  <si>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</si>
  <si>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</si>
  <si>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</si>
  <si>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</si>
  <si>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</si>
  <si>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</si>
  <si>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</si>
  <si>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</si>
  <si>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</si>
  <si>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</si>
  <si>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</si>
  <si>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</si>
  <si>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</si>
  <si>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</si>
  <si>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</si>
  <si>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</si>
  <si>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</si>
  <si>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</si>
  <si>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</si>
  <si>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</si>
  <si>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</si>
  <si>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</si>
  <si>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</si>
  <si>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</si>
  <si>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</si>
  <si>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</si>
  <si>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</si>
  <si>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</si>
  <si>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</si>
  <si>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</si>
  <si>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</si>
  <si>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</si>
  <si>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</si>
  <si>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</si>
  <si>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</si>
  <si>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</si>
  <si>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</si>
  <si>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</si>
  <si>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</si>
  <si>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</si>
  <si>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</si>
  <si>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</si>
  <si>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</si>
  <si>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</si>
  <si>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</si>
  <si>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</si>
  <si>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</si>
  <si>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</si>
  <si>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</si>
  <si>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</si>
  <si>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</si>
  <si>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</si>
  <si>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</si>
  <si>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</si>
  <si>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</si>
  <si>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</si>
  <si>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</si>
  <si>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</si>
  <si>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</si>
  <si>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</si>
  <si>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</si>
  <si>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</si>
  <si>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</si>
  <si>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</si>
  <si>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</si>
  <si>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</si>
  <si>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</si>
  <si>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</si>
  <si>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</si>
  <si>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</si>
  <si>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</si>
  <si>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</si>
  <si>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</si>
  <si>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</si>
  <si>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</si>
  <si>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</si>
  <si>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</si>
  <si>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</si>
  <si>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</si>
  <si>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</si>
  <si>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</si>
  <si>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</si>
  <si>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</si>
  <si>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</si>
  <si>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</si>
  <si>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</si>
  <si>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</si>
  <si>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</si>
  <si>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</si>
  <si>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</si>
  <si>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</si>
  <si>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</si>
  <si>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</si>
  <si>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</si>
  <si>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</si>
  <si>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</si>
  <si>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</si>
  <si>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</si>
  <si>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</si>
  <si>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</si>
  <si>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</si>
  <si>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</si>
  <si>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</si>
  <si>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</si>
  <si>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</si>
  <si>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</si>
  <si>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</si>
  <si>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</si>
  <si>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</si>
  <si>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</si>
  <si>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</si>
  <si>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</si>
  <si>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</si>
  <si>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</si>
  <si>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</si>
  <si>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</si>
  <si>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</si>
  <si>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</si>
  <si>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</si>
  <si>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</si>
  <si>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</si>
  <si>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</si>
  <si>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</si>
  <si>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</si>
  <si>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</si>
  <si>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</si>
  <si>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</si>
  <si>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</si>
  <si>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</si>
  <si>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</si>
  <si>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</si>
  <si>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</si>
  <si>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</si>
  <si>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</si>
  <si>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</si>
  <si>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</si>
  <si>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</si>
  <si>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</si>
  <si>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</si>
  <si>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</si>
  <si>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</si>
  <si>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</si>
  <si>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</si>
  <si>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</si>
  <si>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</si>
  <si>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</si>
  <si>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</si>
  <si>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</si>
  <si>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</si>
  <si>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</si>
  <si>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</si>
  <si>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</si>
  <si>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</si>
  <si>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</si>
  <si>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</si>
  <si>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</si>
  <si>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</si>
  <si>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</si>
  <si>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</si>
  <si>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</si>
  <si>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</si>
  <si>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</si>
  <si>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</si>
  <si>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</si>
  <si>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</si>
  <si>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</si>
  <si>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</si>
  <si>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</si>
  <si>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</si>
  <si>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</si>
  <si>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</si>
  <si>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</si>
  <si>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</si>
  <si>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</si>
  <si>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</si>
  <si>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</si>
  <si>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</si>
  <si>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</si>
  <si>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</si>
  <si>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</si>
  <si>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</si>
  <si>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</si>
  <si>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</si>
  <si>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</si>
  <si>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</si>
  <si>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</si>
  <si>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</si>
  <si>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</si>
  <si>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</si>
  <si>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</si>
  <si>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</si>
  <si>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</si>
  <si>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</si>
  <si>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</si>
  <si>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</si>
  <si>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</si>
  <si>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</si>
  <si>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</si>
  <si>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</si>
  <si>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</si>
  <si>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</si>
  <si>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</si>
  <si>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</si>
  <si>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</si>
  <si>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</si>
  <si>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</si>
  <si>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</si>
  <si>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</si>
  <si>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</si>
  <si>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</si>
  <si>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</si>
  <si>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</si>
  <si>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</si>
  <si>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</si>
  <si>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</si>
  <si>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</si>
  <si>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</si>
  <si>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</si>
  <si>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</si>
  <si>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</si>
  <si>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</si>
  <si>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</si>
  <si>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</si>
  <si>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</si>
  <si>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</si>
  <si>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</si>
  <si>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</si>
  <si>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</si>
  <si>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</si>
  <si>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</si>
  <si>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</si>
  <si>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</si>
  <si>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</si>
  <si>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</si>
  <si>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</si>
  <si>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</si>
  <si>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</si>
  <si>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</si>
  <si>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</si>
  <si>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</si>
  <si>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</si>
  <si>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</si>
  <si>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</si>
  <si>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</si>
  <si>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</si>
  <si>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</si>
  <si>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</si>
  <si>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</si>
  <si>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</si>
  <si>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</si>
  <si>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</si>
  <si>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</si>
  <si>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</si>
  <si>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</si>
  <si>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</si>
  <si>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</si>
  <si>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</si>
  <si>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</si>
  <si>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</si>
  <si>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</si>
  <si>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</si>
  <si>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</si>
  <si>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</si>
  <si>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</si>
  <si>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</si>
  <si>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</si>
  <si>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</si>
  <si>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</si>
  <si>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</si>
  <si>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</si>
  <si>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</si>
  <si>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</si>
  <si>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</si>
  <si>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</si>
  <si>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</si>
  <si>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</si>
  <si>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</si>
  <si>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</si>
  <si>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</si>
  <si>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</si>
  <si>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</si>
  <si>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</si>
  <si>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</si>
  <si>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</si>
  <si>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</si>
  <si>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</si>
  <si>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</si>
  <si>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</si>
  <si>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</si>
  <si>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</si>
  <si>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</si>
  <si>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</si>
  <si>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</si>
  <si>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</si>
  <si>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</si>
  <si>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</si>
  <si>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</si>
  <si>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</si>
  <si>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</si>
  <si>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</si>
  <si>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</si>
  <si>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</si>
  <si>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</si>
  <si>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</si>
  <si>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</si>
  <si>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</si>
  <si>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</si>
  <si>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</si>
  <si>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</si>
  <si>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</si>
  <si>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</si>
  <si>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</si>
  <si>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</si>
  <si>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</si>
  <si>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</si>
  <si>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</si>
  <si>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</si>
  <si>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</si>
  <si>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</si>
  <si>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</si>
  <si>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</si>
  <si>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</si>
  <si>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</si>
  <si>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</si>
  <si>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</si>
  <si>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</si>
  <si>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</si>
  <si>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</si>
  <si>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</si>
  <si>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</si>
  <si>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</si>
  <si>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</si>
  <si>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</si>
  <si>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</si>
  <si>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</si>
  <si>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</si>
  <si>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</si>
  <si>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</si>
  <si>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</si>
  <si>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</si>
  <si>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</si>
  <si>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</si>
  <si>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</si>
  <si>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</si>
  <si>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</si>
  <si>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</si>
  <si>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</si>
  <si>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</si>
  <si>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</si>
  <si>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</si>
  <si>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</si>
  <si>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</si>
  <si>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</si>
  <si>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</si>
  <si>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</si>
  <si>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</si>
  <si>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</si>
  <si>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</si>
  <si>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</si>
  <si>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</si>
  <si>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</si>
  <si>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</si>
  <si>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</si>
  <si>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</si>
  <si>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</si>
  <si>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</si>
  <si>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</si>
  <si>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</si>
  <si>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</si>
  <si>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</si>
  <si>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</si>
  <si>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</si>
  <si>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</si>
  <si>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</si>
  <si>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</si>
  <si>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</si>
  <si>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</si>
  <si>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</si>
  <si>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</si>
  <si>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</si>
  <si>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</si>
  <si>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</si>
  <si>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</si>
  <si>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</si>
  <si>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</si>
  <si>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</si>
  <si>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</si>
  <si>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</si>
  <si>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</si>
  <si>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</si>
  <si>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</si>
  <si>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</si>
  <si>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</si>
  <si>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</si>
  <si>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</si>
  <si>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</si>
  <si>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</si>
  <si>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</si>
  <si>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</si>
  <si>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</si>
  <si>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</si>
  <si>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</si>
  <si>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</si>
  <si>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</si>
  <si>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</si>
  <si>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</si>
  <si>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</si>
  <si>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</si>
  <si>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</si>
  <si>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</si>
  <si>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</si>
  <si>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</si>
  <si>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</si>
  <si>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</si>
  <si>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</si>
  <si>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</si>
  <si>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</si>
  <si>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</si>
  <si>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</si>
  <si>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</si>
  <si>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</si>
  <si>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</si>
  <si>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</si>
  <si>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</si>
  <si>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</si>
  <si>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</si>
  <si>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</si>
  <si>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</si>
  <si>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</si>
  <si>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</si>
  <si>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</si>
  <si>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</si>
  <si>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</si>
  <si>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</si>
  <si>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</si>
  <si>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</si>
  <si>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</si>
  <si>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</si>
  <si>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</si>
  <si>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</si>
  <si>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</si>
  <si>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</si>
  <si>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</si>
  <si>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</si>
  <si>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</si>
  <si>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</si>
  <si>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</si>
  <si>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</si>
  <si>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</si>
  <si>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</si>
  <si>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</si>
  <si>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</si>
  <si>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</si>
  <si>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</si>
  <si>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</si>
  <si>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</si>
  <si>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</si>
  <si>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</si>
  <si>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</si>
  <si>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</si>
  <si>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</si>
  <si>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</si>
  <si>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</si>
  <si>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</si>
  <si>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</si>
  <si>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</si>
  <si>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</si>
  <si>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</si>
  <si>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</si>
  <si>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</si>
  <si>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</si>
  <si>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</si>
  <si>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</si>
  <si>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</si>
  <si>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</si>
  <si>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</si>
  <si>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</si>
  <si>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</si>
  <si>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</si>
  <si>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</si>
  <si>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</si>
  <si>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</si>
  <si>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</si>
  <si>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</si>
  <si>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</si>
  <si>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</si>
  <si>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</si>
  <si>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</si>
  <si>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</si>
  <si>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</si>
  <si>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</si>
  <si>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</si>
  <si>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</si>
  <si>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</si>
  <si>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</si>
  <si>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</si>
  <si>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</si>
  <si>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</si>
  <si>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</si>
  <si>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</si>
  <si>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</si>
  <si>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</si>
  <si>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</si>
  <si>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</si>
  <si>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</si>
  <si>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</si>
  <si>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</si>
  <si>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</si>
  <si>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</si>
  <si>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</si>
  <si>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</si>
  <si>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</si>
  <si>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</si>
  <si>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</si>
  <si>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</si>
  <si>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</si>
  <si>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</si>
  <si>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</si>
  <si>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</si>
  <si>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</si>
  <si>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</si>
  <si>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</si>
  <si>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</si>
  <si>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</si>
  <si>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</si>
  <si>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</si>
  <si>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</si>
  <si>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</si>
  <si>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</si>
  <si>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</si>
  <si>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</si>
  <si>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</si>
  <si>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</si>
  <si>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</si>
  <si>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</si>
  <si>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</si>
  <si>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</si>
  <si>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</si>
  <si>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</si>
  <si>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</si>
  <si>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</si>
  <si>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</si>
  <si>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</si>
  <si>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</si>
  <si>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</si>
  <si>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</si>
  <si>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</si>
  <si>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</si>
  <si>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</si>
  <si>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</si>
  <si>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</si>
  <si>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</si>
  <si>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</si>
  <si>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</si>
  <si>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</si>
  <si>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</si>
  <si>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</si>
  <si>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</si>
  <si>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</si>
  <si>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</si>
  <si>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</si>
  <si>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</si>
  <si>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</si>
  <si>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</si>
  <si>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</si>
  <si>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</si>
  <si>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</si>
  <si>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</si>
  <si>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</si>
  <si>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</si>
  <si>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</si>
  <si>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</si>
  <si>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</si>
  <si>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</si>
  <si>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</si>
  <si>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</si>
  <si>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</si>
  <si>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</si>
  <si>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</si>
  <si>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</si>
  <si>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</si>
  <si>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</si>
  <si>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</si>
  <si>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</si>
  <si>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</si>
  <si>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</si>
  <si>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</si>
  <si>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</si>
  <si>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</si>
  <si>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</si>
  <si>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</si>
  <si>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</si>
  <si>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</si>
  <si>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</si>
  <si>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</si>
  <si>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</si>
  <si>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</si>
  <si>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</si>
  <si>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</si>
  <si>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</si>
  <si>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</si>
  <si>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</si>
  <si>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</si>
  <si>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</si>
  <si>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</si>
  <si>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</si>
  <si>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</si>
  <si>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</si>
  <si>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</si>
  <si>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</si>
  <si>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</si>
  <si>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</si>
  <si>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</si>
  <si>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</si>
  <si>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</si>
  <si>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</si>
  <si>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</si>
  <si>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</si>
  <si>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</si>
  <si>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</si>
  <si>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</si>
  <si>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</si>
  <si>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</si>
  <si>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</si>
  <si>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</si>
  <si>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</si>
  <si>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</si>
  <si>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</si>
  <si>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</si>
  <si>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</si>
  <si>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</si>
  <si>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</si>
  <si>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</si>
  <si>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</si>
  <si>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</si>
  <si>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</si>
  <si>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</si>
  <si>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</si>
  <si>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</si>
  <si>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</si>
  <si>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</si>
  <si>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</si>
  <si>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</si>
  <si>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</si>
  <si>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</si>
  <si>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</si>
  <si>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</si>
  <si>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</si>
  <si>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</si>
  <si>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</si>
  <si>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</si>
  <si>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</si>
  <si>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</si>
  <si>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</si>
  <si>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</si>
  <si>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</si>
  <si>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</si>
  <si>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</si>
  <si>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</si>
  <si>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</si>
  <si>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</si>
  <si>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</si>
  <si>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</si>
  <si>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</si>
  <si>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</si>
  <si>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</si>
  <si>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</si>
  <si>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</si>
  <si>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</si>
  <si>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</si>
  <si>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</si>
  <si>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</si>
  <si>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</si>
  <si>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</si>
  <si>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</si>
  <si>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</si>
  <si>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</si>
  <si>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</si>
  <si>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</si>
  <si>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</si>
  <si>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</si>
  <si>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</si>
  <si>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</si>
  <si>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</si>
  <si>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</si>
  <si>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</si>
  <si>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</si>
  <si>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</si>
  <si>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</si>
  <si>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</si>
  <si>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</si>
  <si>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</si>
  <si>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</si>
  <si>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</si>
  <si>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</si>
  <si>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</si>
  <si>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</si>
  <si>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</si>
  <si>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</si>
  <si>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</si>
  <si>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</si>
  <si>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</si>
  <si>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</si>
  <si>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</si>
  <si>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</si>
  <si>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</si>
  <si>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</si>
  <si>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</si>
  <si>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</si>
  <si>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</si>
  <si>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</si>
  <si>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</si>
  <si>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</si>
  <si>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</si>
  <si>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</si>
  <si>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</si>
  <si>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</si>
  <si>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</si>
  <si>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</si>
  <si>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</si>
  <si>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</si>
  <si>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</si>
  <si>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</si>
  <si>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</si>
  <si>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</si>
  <si>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</si>
  <si>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</si>
  <si>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</si>
  <si>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</si>
  <si>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</si>
  <si>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</si>
  <si>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</si>
  <si>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</si>
  <si>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</si>
  <si>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</si>
  <si>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</si>
  <si>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</si>
  <si>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</si>
  <si>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</si>
  <si>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</si>
  <si>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</si>
  <si>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</si>
  <si>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</si>
  <si>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</si>
  <si>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</si>
  <si>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</si>
  <si>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</si>
  <si>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</si>
  <si>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</si>
  <si>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</si>
  <si>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</si>
  <si>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</si>
  <si>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</si>
  <si>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</si>
  <si>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</si>
  <si>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</si>
  <si>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</si>
  <si>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</si>
  <si>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</si>
  <si>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</si>
  <si>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</si>
  <si>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</si>
  <si>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</si>
  <si>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</si>
  <si>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</si>
  <si>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</si>
  <si>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</si>
  <si>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</si>
  <si>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</si>
  <si>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</si>
  <si>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</si>
  <si>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</si>
  <si>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</si>
  <si>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</si>
  <si>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</si>
  <si>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</si>
  <si>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</si>
  <si>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</si>
  <si>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</si>
  <si>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</si>
  <si>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</si>
  <si>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</si>
  <si>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</si>
  <si>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</si>
  <si>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</si>
  <si>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</si>
  <si>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</si>
  <si>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</si>
  <si>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</si>
  <si>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</si>
  <si>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</si>
  <si>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</si>
  <si>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</si>
  <si>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</si>
  <si>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</si>
  <si>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</si>
  <si>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</si>
  <si>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</si>
  <si>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</si>
  <si>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</si>
  <si>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</si>
  <si>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</si>
  <si>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</si>
  <si>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</si>
  <si>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</si>
  <si>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</si>
  <si>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</si>
  <si>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</si>
  <si>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</si>
  <si>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</si>
  <si>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</si>
  <si>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</si>
  <si>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</si>
  <si>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</si>
  <si>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</si>
  <si>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</si>
  <si>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</si>
  <si>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</si>
  <si>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</si>
  <si>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</si>
  <si>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</si>
  <si>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</si>
  <si>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</si>
  <si>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</si>
  <si>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</si>
  <si>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</si>
  <si>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</si>
  <si>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</si>
  <si>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</si>
  <si>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</si>
  <si>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</si>
  <si>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</si>
  <si>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</si>
  <si>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</si>
  <si>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</si>
  <si>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</si>
  <si>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</si>
  <si>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</si>
  <si>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</si>
  <si>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</si>
  <si>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</si>
  <si>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</si>
  <si>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</si>
  <si>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</si>
  <si>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</si>
  <si>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</si>
  <si>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</si>
  <si>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</si>
  <si>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</si>
  <si>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</si>
  <si>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</si>
  <si>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</si>
  <si>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</si>
  <si>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</si>
  <si>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</si>
  <si>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</si>
  <si>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</si>
  <si>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</si>
  <si>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</si>
  <si>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</si>
  <si>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</si>
  <si>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</si>
  <si>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</si>
  <si>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</si>
  <si>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</si>
  <si>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</si>
  <si>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</si>
  <si>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</si>
  <si>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</si>
  <si>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</si>
  <si>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</si>
  <si>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</si>
  <si>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</si>
  <si>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</si>
  <si>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</si>
  <si>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</si>
  <si>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</si>
  <si>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</si>
  <si>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</si>
  <si>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</si>
  <si>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</si>
  <si>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</si>
  <si>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</si>
  <si>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</si>
  <si>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</si>
  <si>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</si>
  <si>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</si>
  <si>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</si>
  <si>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</si>
  <si>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</si>
  <si>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</si>
  <si>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</si>
  <si>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</si>
  <si>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</si>
  <si>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</si>
  <si>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</si>
  <si>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</si>
  <si>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</si>
  <si>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</si>
  <si>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</si>
  <si>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</si>
  <si>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</si>
  <si>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</si>
  <si>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</si>
  <si>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</si>
  <si>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</si>
  <si>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</si>
  <si>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</si>
  <si>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</si>
  <si>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</si>
  <si>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</si>
  <si>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</si>
  <si>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</si>
  <si>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</si>
  <si>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</si>
  <si>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</si>
  <si>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</si>
  <si>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</si>
  <si>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</si>
  <si>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</si>
  <si>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</si>
  <si>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</si>
  <si>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</si>
  <si>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</si>
  <si>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</si>
  <si>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</si>
  <si>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</si>
  <si>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</si>
  <si>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</si>
  <si>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</si>
  <si>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</si>
  <si>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</si>
  <si>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</si>
  <si>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</si>
  <si>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</si>
  <si>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</si>
  <si>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</si>
  <si>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</si>
  <si>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</si>
  <si>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</si>
  <si>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</si>
  <si>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</si>
  <si>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</si>
  <si>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</si>
  <si>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</si>
  <si>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</si>
  <si>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</si>
  <si>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</si>
  <si>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</si>
  <si>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</si>
  <si>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</si>
  <si>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</si>
  <si>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</si>
  <si>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</si>
  <si>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</si>
  <si>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</si>
  <si>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</si>
  <si>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</si>
  <si>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</si>
  <si>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</si>
  <si>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</si>
  <si>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</si>
  <si>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</si>
  <si>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</si>
  <si>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</si>
  <si>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</si>
  <si>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</si>
  <si>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</si>
  <si>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</si>
  <si>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</si>
  <si>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</si>
  <si>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</si>
  <si>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</si>
  <si>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</si>
  <si>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</si>
  <si>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</si>
  <si>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</si>
  <si>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</si>
  <si>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</si>
  <si>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</si>
  <si>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</si>
  <si>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</si>
  <si>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</si>
  <si>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</si>
  <si>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</si>
  <si>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</si>
  <si>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</si>
  <si>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</si>
  <si>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</si>
  <si>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</si>
  <si>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</si>
  <si>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</si>
  <si>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</si>
  <si>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</si>
  <si>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</si>
  <si>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</si>
  <si>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</si>
  <si>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</si>
  <si>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</si>
  <si>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</si>
  <si>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</si>
  <si>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</si>
  <si>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</si>
  <si>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</si>
  <si>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</si>
  <si>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</si>
  <si>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</si>
  <si>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</si>
  <si>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</si>
  <si>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</si>
  <si>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</si>
  <si>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</si>
  <si>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</si>
  <si>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</si>
  <si>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</si>
  <si>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</si>
  <si>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</si>
  <si>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</si>
  <si>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</si>
  <si>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</si>
  <si>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</si>
  <si>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</si>
  <si>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</si>
  <si>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</si>
  <si>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</si>
  <si>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</si>
  <si>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</si>
  <si>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</si>
  <si>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</si>
  <si>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</si>
  <si>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</si>
  <si>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</si>
  <si>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</si>
  <si>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</si>
  <si>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</si>
  <si>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</si>
  <si>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</si>
  <si>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</si>
  <si>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</si>
  <si>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</si>
  <si>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</si>
  <si>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</si>
  <si>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</si>
  <si>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</si>
  <si>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</si>
  <si>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</si>
  <si>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</si>
  <si>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</si>
  <si>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</si>
  <si>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</si>
  <si>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</si>
  <si>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</si>
  <si>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</si>
  <si>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</si>
  <si>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</si>
  <si>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</si>
  <si>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</si>
  <si>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</si>
  <si>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</si>
  <si>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</si>
  <si>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</si>
  <si>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</si>
  <si>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</si>
  <si>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</si>
  <si>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</si>
  <si>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</si>
  <si>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</si>
  <si>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</si>
  <si>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</si>
  <si>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</si>
  <si>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</si>
  <si>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</si>
  <si>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</si>
  <si>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</si>
  <si>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</si>
  <si>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</si>
  <si>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</si>
  <si>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</si>
  <si>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</si>
  <si>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</si>
  <si>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</si>
  <si>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</si>
  <si>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</si>
  <si>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</si>
  <si>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</si>
  <si>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</si>
  <si>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</si>
  <si>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</si>
  <si>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</si>
  <si>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</si>
  <si>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</si>
  <si>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</si>
  <si>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</si>
  <si>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</si>
  <si>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</si>
  <si>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</si>
  <si>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</si>
  <si>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</si>
  <si>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</si>
  <si>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</si>
  <si>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</si>
  <si>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</si>
  <si>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</si>
  <si>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</si>
  <si>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</si>
  <si>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</si>
  <si>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</si>
  <si>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</si>
  <si>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</si>
  <si>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</si>
  <si>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</si>
  <si>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</si>
  <si>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</si>
  <si>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</si>
  <si>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</si>
  <si>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</si>
  <si>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</si>
  <si>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</si>
  <si>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</si>
  <si>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</si>
  <si>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</si>
  <si>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</si>
  <si>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</si>
  <si>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</si>
  <si>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</si>
  <si>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</si>
  <si>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</si>
  <si>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</si>
  <si>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</si>
  <si>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</si>
  <si>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</si>
  <si>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</si>
  <si>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</si>
  <si>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</si>
  <si>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</si>
  <si>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</si>
  <si>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</si>
  <si>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</si>
  <si>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</si>
  <si>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</si>
  <si>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</si>
  <si>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</si>
  <si>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</si>
  <si>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</si>
  <si>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</si>
  <si>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</si>
  <si>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</si>
  <si>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</si>
  <si>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</si>
  <si>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</si>
  <si>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</si>
  <si>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</si>
  <si>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</si>
  <si>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</si>
  <si>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</si>
  <si>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</si>
  <si>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</si>
  <si>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</si>
  <si>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</si>
  <si>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</si>
  <si>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</si>
  <si>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</si>
  <si>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</si>
  <si>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</si>
  <si>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</si>
  <si>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</si>
  <si>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</si>
  <si>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</si>
  <si>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</si>
  <si>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</si>
  <si>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</si>
  <si>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</si>
  <si>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</si>
  <si>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</si>
  <si>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</si>
  <si>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</si>
  <si>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</si>
  <si>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</si>
  <si>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</si>
  <si>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</si>
  <si>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</si>
  <si>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</si>
  <si>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</si>
  <si>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</si>
  <si>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</si>
  <si>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</si>
  <si>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</si>
  <si>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</si>
  <si>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</si>
  <si>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</si>
  <si>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</si>
  <si>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</si>
  <si>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</si>
  <si>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</si>
  <si>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</si>
  <si>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</si>
  <si>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</si>
  <si>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</si>
  <si>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</si>
  <si>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</si>
  <si>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</si>
  <si>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</si>
  <si>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</si>
  <si>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</si>
  <si>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</si>
  <si>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</si>
  <si>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</si>
  <si>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</si>
  <si>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</si>
  <si>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</si>
  <si>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</si>
  <si>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</si>
  <si>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</si>
  <si>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</si>
  <si>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</si>
  <si>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</si>
  <si>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</si>
  <si>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</si>
  <si>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</si>
  <si>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</si>
  <si>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</si>
  <si>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</si>
  <si>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</si>
  <si>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</si>
  <si>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</si>
  <si>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</si>
  <si>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</si>
  <si>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</si>
  <si>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</si>
  <si>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</si>
  <si>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</si>
  <si>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</si>
  <si>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</si>
  <si>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</si>
  <si>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</si>
  <si>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</si>
  <si>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</si>
  <si>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</si>
  <si>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</si>
  <si>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</si>
  <si>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</si>
  <si>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</si>
  <si>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</si>
  <si>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</si>
  <si>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</si>
  <si>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</si>
  <si>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</si>
  <si>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</si>
  <si>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</si>
  <si>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</si>
  <si>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</si>
  <si>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</si>
  <si>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</si>
  <si>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</si>
  <si>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</si>
  <si>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</si>
  <si>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</si>
  <si>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</si>
  <si>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</si>
  <si>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</si>
  <si>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</si>
  <si>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</si>
  <si>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</si>
  <si>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</si>
  <si>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</si>
  <si>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</si>
  <si>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</si>
  <si>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</si>
  <si>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</si>
  <si>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</si>
  <si>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</si>
  <si>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</si>
  <si>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</si>
  <si>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</si>
  <si>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</si>
  <si>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</si>
  <si>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</si>
  <si>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</si>
  <si>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</si>
  <si>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</si>
  <si>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</si>
  <si>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</si>
  <si>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</si>
  <si>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</si>
  <si>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</si>
  <si>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</si>
  <si>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</si>
  <si>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</si>
  <si>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</si>
  <si>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</si>
  <si>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</si>
  <si>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</si>
  <si>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</si>
  <si>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</si>
  <si>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</si>
  <si>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</si>
  <si>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</si>
  <si>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</si>
  <si>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</si>
  <si>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</si>
  <si>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</si>
  <si>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</si>
  <si>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</si>
  <si>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</si>
  <si>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</si>
  <si>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</si>
  <si>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</si>
  <si>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</si>
  <si>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</si>
  <si>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</si>
  <si>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</si>
  <si>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</si>
  <si>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</si>
  <si>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</si>
  <si>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</si>
  <si>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</si>
  <si>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</si>
  <si>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</si>
  <si>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</si>
  <si>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</si>
  <si>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</si>
  <si>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</si>
  <si>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</si>
  <si>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</si>
  <si>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</si>
  <si>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</si>
  <si>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</si>
  <si>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</si>
  <si>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</si>
  <si>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</si>
  <si>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</si>
  <si>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</si>
  <si>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</si>
  <si>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</si>
  <si>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</si>
  <si>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</si>
  <si>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</si>
  <si>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</si>
  <si>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</si>
  <si>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</si>
  <si>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</si>
  <si>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</si>
  <si>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</si>
  <si>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</si>
  <si>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</si>
  <si>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</si>
  <si>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</si>
  <si>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</si>
  <si>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</si>
  <si>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</si>
  <si>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</si>
  <si>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</si>
  <si>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</si>
  <si>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</si>
  <si>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</si>
  <si>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</si>
  <si>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</si>
  <si>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</si>
  <si>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</si>
  <si>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</si>
  <si>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</si>
  <si>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</si>
  <si>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</si>
  <si>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</si>
  <si>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</si>
  <si>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</si>
  <si>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</si>
  <si>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</si>
  <si>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</si>
  <si>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</si>
  <si>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</si>
  <si>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</si>
  <si>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</si>
  <si>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</si>
  <si>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</si>
  <si>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</si>
  <si>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</si>
  <si>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</si>
  <si>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</si>
  <si>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</si>
  <si>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</si>
  <si>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</si>
  <si>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</si>
  <si>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</si>
  <si>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</si>
  <si>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</si>
  <si>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</si>
  <si>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</si>
  <si>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</si>
  <si>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</si>
  <si>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</si>
  <si>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</si>
  <si>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</si>
  <si>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</si>
  <si>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</si>
  <si>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</si>
  <si>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</si>
  <si>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</si>
  <si>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</si>
  <si>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</si>
  <si>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</si>
  <si>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</si>
  <si>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</si>
  <si>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</si>
  <si>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</si>
  <si>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</si>
  <si>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</si>
  <si>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</si>
  <si>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</si>
  <si>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</si>
  <si>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</si>
  <si>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</si>
  <si>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</si>
  <si>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</si>
  <si>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</si>
  <si>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</si>
  <si>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</si>
  <si>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</si>
  <si>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</si>
  <si>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</si>
  <si>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</si>
  <si>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</si>
  <si>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</si>
  <si>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</si>
  <si>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</si>
  <si>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</si>
  <si>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</si>
  <si>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</si>
  <si>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</si>
  <si>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</si>
  <si>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</si>
  <si>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</si>
  <si>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</si>
  <si>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</si>
  <si>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</si>
  <si>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</si>
  <si>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</si>
  <si>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</si>
  <si>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</si>
  <si>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</si>
  <si>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</si>
  <si>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</si>
  <si>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</si>
  <si>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</si>
  <si>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</si>
  <si>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</si>
  <si>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</si>
  <si>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</si>
  <si>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</si>
  <si>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</si>
  <si>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</si>
  <si>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</si>
  <si>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</si>
  <si>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</si>
  <si>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</si>
  <si>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</si>
  <si>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</si>
  <si>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</si>
  <si>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</si>
  <si>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</si>
  <si>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</si>
  <si>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</si>
  <si>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</si>
  <si>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</si>
  <si>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</si>
  <si>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</si>
  <si>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</si>
  <si>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</si>
  <si>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</si>
  <si>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</si>
  <si>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</si>
  <si>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</si>
  <si>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</si>
  <si>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</si>
  <si>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</si>
  <si>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</si>
  <si>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</si>
  <si>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</si>
  <si>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</si>
  <si>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</si>
  <si>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</si>
  <si>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</si>
  <si>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</si>
  <si>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</si>
  <si>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</si>
  <si>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</si>
  <si>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</si>
  <si>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</si>
  <si>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</si>
  <si>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</si>
  <si>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</si>
  <si>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</si>
  <si>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</si>
  <si>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</si>
  <si>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</si>
  <si>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</si>
  <si>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</si>
  <si>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</si>
  <si>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</si>
  <si>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</si>
  <si>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</si>
  <si>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</si>
  <si>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</si>
  <si>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</si>
  <si>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</si>
  <si>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</si>
  <si>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</si>
  <si>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</si>
  <si>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</si>
  <si>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</si>
  <si>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</si>
  <si>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</si>
  <si>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</si>
  <si>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</si>
  <si>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</si>
  <si>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</si>
  <si>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</si>
  <si>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</si>
  <si>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</si>
  <si>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</si>
  <si>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</si>
  <si>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</si>
  <si>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</si>
  <si>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</si>
  <si>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</si>
  <si>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</si>
  <si>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</si>
  <si>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</si>
  <si>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</si>
  <si>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</si>
  <si>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</si>
  <si>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</si>
  <si>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</si>
  <si>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</si>
  <si>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</si>
  <si>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</si>
  <si>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</si>
  <si>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</si>
  <si>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</si>
  <si>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</si>
  <si>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</si>
  <si>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</si>
  <si>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</si>
  <si>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</si>
  <si>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</si>
  <si>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</si>
  <si>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</si>
  <si>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</si>
  <si>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</si>
  <si>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</si>
  <si>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</si>
  <si>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</si>
  <si>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</si>
  <si>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</si>
  <si>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</si>
  <si>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</si>
  <si>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</si>
  <si>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</si>
  <si>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</si>
  <si>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</si>
  <si>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</si>
  <si>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</si>
  <si>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</si>
  <si>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</si>
  <si>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</si>
  <si>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</si>
  <si>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</si>
  <si>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</si>
  <si>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</si>
  <si>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</si>
  <si>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</si>
  <si>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</si>
  <si>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</si>
  <si>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</si>
  <si>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</si>
  <si>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</si>
  <si>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</si>
  <si>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</si>
  <si>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</si>
  <si>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</si>
  <si>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</si>
  <si>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</si>
  <si>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</si>
  <si>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</si>
  <si>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</si>
  <si>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</si>
  <si>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</si>
  <si>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</si>
  <si>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</si>
  <si>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</si>
  <si>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</si>
  <si>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</si>
  <si>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</si>
  <si>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</si>
  <si>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</si>
  <si>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</si>
  <si>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</si>
  <si>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</si>
  <si>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</si>
  <si>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</si>
  <si>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</si>
  <si>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</si>
  <si>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</si>
  <si>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</si>
  <si>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</si>
  <si>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</si>
  <si>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</si>
  <si>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</si>
  <si>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</si>
  <si>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</si>
  <si>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</si>
  <si>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</si>
  <si>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</si>
  <si>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</si>
  <si>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</si>
  <si>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</si>
  <si>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</si>
  <si>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</si>
  <si>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</si>
  <si>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</si>
  <si>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</si>
  <si>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</si>
  <si>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</si>
  <si>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</si>
  <si>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</si>
  <si>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</si>
  <si>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</si>
  <si>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</si>
  <si>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</si>
  <si>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</si>
  <si>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</si>
  <si>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</si>
  <si>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</si>
  <si>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</si>
  <si>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</si>
  <si>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</si>
  <si>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</si>
  <si>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</si>
  <si>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</si>
  <si>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</si>
  <si>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</si>
  <si>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</si>
  <si>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</si>
  <si>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</si>
  <si>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</si>
  <si>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</si>
  <si>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</si>
  <si>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</si>
  <si>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</si>
  <si>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</si>
  <si>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</si>
  <si>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</si>
  <si>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</si>
  <si>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</si>
  <si>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</si>
  <si>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</si>
  <si>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</si>
  <si>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</si>
  <si>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</si>
  <si>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</si>
  <si>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</si>
  <si>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</si>
  <si>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</si>
  <si>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</si>
  <si>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</si>
  <si>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</si>
  <si>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</si>
  <si>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</si>
  <si>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</si>
  <si>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</si>
  <si>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</si>
  <si>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</si>
  <si>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</si>
  <si>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</si>
  <si>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</si>
  <si>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</si>
  <si>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</si>
  <si>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</si>
  <si>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</si>
  <si>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</si>
  <si>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</si>
  <si>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</si>
  <si>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</si>
  <si>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</si>
  <si>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</si>
  <si>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</si>
  <si>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</si>
  <si>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</si>
  <si>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</si>
  <si>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</si>
  <si>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</si>
  <si>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</si>
  <si>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</si>
  <si>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</si>
  <si>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</si>
  <si>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</si>
  <si>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</si>
  <si>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</si>
  <si>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</si>
  <si>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</si>
  <si>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</si>
  <si>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</si>
  <si>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</si>
  <si>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</si>
  <si>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</si>
  <si>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</si>
  <si>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</si>
  <si>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</si>
  <si>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</si>
  <si>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</si>
  <si>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</si>
  <si>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</si>
  <si>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</si>
  <si>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</si>
  <si>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</si>
  <si>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</si>
  <si>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</si>
  <si>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</si>
  <si>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</si>
  <si>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</si>
  <si>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</si>
  <si>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</si>
  <si>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</si>
  <si>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</si>
  <si>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</si>
  <si>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</si>
  <si>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</si>
  <si>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</si>
  <si>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</si>
  <si>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</si>
  <si>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</si>
  <si>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</si>
  <si>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</si>
  <si>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</si>
  <si>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</si>
  <si>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</si>
  <si>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</si>
  <si>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</si>
  <si>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</si>
  <si>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</si>
  <si>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</si>
  <si>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</si>
  <si>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</si>
  <si>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</si>
  <si>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</si>
  <si>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</si>
  <si>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</si>
  <si>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</si>
  <si>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</si>
  <si>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</si>
  <si>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</si>
  <si>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</si>
  <si>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</si>
  <si>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</si>
  <si>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</si>
  <si>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</si>
  <si>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</si>
  <si>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</si>
  <si>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</si>
  <si>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</si>
  <si>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</si>
  <si>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</si>
  <si>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</si>
  <si>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</si>
  <si>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</si>
  <si>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</si>
  <si>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</si>
  <si>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</si>
  <si>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</si>
  <si>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</si>
  <si>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</si>
  <si>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</si>
  <si>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</si>
  <si>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</si>
  <si>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</si>
  <si>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</si>
  <si>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</si>
  <si>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</si>
  <si>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</si>
  <si>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</si>
  <si>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</si>
  <si>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</si>
  <si>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</si>
  <si>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</si>
  <si>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</si>
  <si>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</si>
  <si>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</si>
  <si>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</si>
  <si>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</si>
  <si>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</si>
  <si>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</si>
  <si>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</si>
  <si>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</si>
  <si>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</si>
  <si>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</si>
  <si>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</si>
  <si>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</si>
  <si>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</si>
  <si>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</si>
  <si>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</si>
  <si>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</si>
  <si>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</si>
  <si>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</si>
  <si>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</si>
  <si>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</si>
  <si>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</si>
  <si>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</si>
  <si>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</si>
  <si>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</si>
  <si>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</si>
  <si>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</si>
  <si>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</si>
  <si>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</si>
  <si>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</si>
  <si>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</si>
  <si>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</si>
  <si>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</si>
  <si>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</si>
  <si>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</si>
  <si>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</si>
  <si>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</si>
  <si>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</si>
  <si>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</si>
  <si>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</si>
  <si>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</si>
  <si>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</si>
  <si>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</si>
  <si>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</si>
  <si>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</si>
  <si>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</si>
  <si>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</si>
  <si>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</si>
  <si>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</si>
  <si>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</si>
  <si>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</si>
  <si>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</si>
  <si>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</si>
  <si>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</si>
  <si>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</si>
  <si>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</si>
  <si>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</si>
  <si>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</si>
  <si>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</si>
  <si>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</si>
  <si>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</si>
  <si>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</si>
  <si>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</si>
  <si>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</si>
  <si>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</si>
  <si>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</si>
  <si>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</si>
  <si>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</si>
  <si>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</si>
  <si>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</si>
  <si>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</si>
  <si>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</si>
  <si>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</si>
  <si>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</si>
  <si>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</si>
  <si>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</si>
  <si>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</si>
  <si>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</si>
  <si>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</si>
  <si>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</si>
  <si>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</si>
  <si>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</si>
  <si>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</si>
  <si>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</si>
  <si>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</si>
  <si>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</si>
  <si>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</si>
  <si>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</si>
  <si>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</si>
  <si>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</si>
  <si>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</si>
  <si>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</si>
  <si>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</si>
  <si>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</si>
  <si>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</si>
  <si>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</si>
  <si>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</si>
  <si>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</si>
  <si>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</si>
  <si>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</si>
  <si>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</si>
  <si>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</si>
  <si>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</si>
  <si>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</si>
  <si>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</si>
  <si>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</si>
  <si>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</si>
  <si>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</si>
  <si>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</si>
  <si>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</si>
  <si>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</si>
  <si>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</si>
  <si>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</si>
  <si>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</si>
  <si>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</si>
  <si>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</si>
  <si>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</si>
  <si>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</si>
  <si>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</si>
  <si>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</si>
  <si>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</si>
  <si>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</si>
  <si>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</si>
  <si>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</si>
  <si>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</si>
  <si>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</si>
  <si>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</si>
  <si>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</si>
  <si>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</si>
  <si>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</si>
  <si>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</si>
  <si>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</si>
  <si>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</si>
  <si>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</si>
  <si>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</si>
  <si>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</si>
  <si>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</si>
  <si>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</si>
  <si>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</si>
  <si>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</si>
  <si>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</si>
  <si>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</si>
  <si>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</si>
  <si>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</si>
  <si>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</si>
  <si>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</si>
  <si>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</si>
  <si>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</si>
  <si>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</si>
  <si>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</si>
  <si>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</si>
  <si>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</si>
  <si>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</si>
  <si>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</si>
  <si>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</si>
  <si>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</si>
  <si>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</si>
  <si>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</si>
  <si>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</si>
  <si>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</si>
  <si>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</si>
  <si>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</si>
  <si>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</si>
  <si>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</si>
  <si>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</si>
  <si>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</si>
  <si>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</si>
  <si>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</si>
  <si>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</si>
  <si>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</si>
  <si>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</si>
  <si>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</si>
  <si>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</si>
  <si>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</si>
  <si>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</si>
  <si>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</si>
  <si>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</si>
  <si>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</si>
  <si>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</si>
  <si>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</si>
  <si>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</si>
  <si>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</si>
  <si>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</si>
  <si>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</si>
  <si>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</si>
  <si>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</si>
  <si>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</si>
  <si>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</si>
  <si>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</si>
  <si>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</si>
  <si>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</si>
  <si>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</si>
  <si>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</si>
  <si>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</si>
  <si>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</si>
  <si>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</si>
  <si>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</si>
  <si>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</si>
  <si>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</si>
  <si>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</si>
  <si>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</si>
  <si>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</si>
  <si>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</si>
  <si>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</si>
  <si>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</si>
  <si>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</si>
  <si>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</si>
  <si>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</si>
  <si>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</si>
  <si>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</si>
  <si>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</si>
  <si>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</si>
  <si>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</si>
  <si>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</si>
  <si>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</si>
  <si>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</si>
  <si>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</si>
  <si>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</si>
  <si>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</si>
  <si>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</si>
  <si>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</si>
  <si>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</si>
  <si>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</si>
  <si>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</si>
  <si>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</si>
  <si>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</si>
  <si>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</si>
  <si>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</si>
  <si>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</si>
  <si>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</si>
  <si>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</si>
  <si>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</si>
  <si>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</si>
  <si>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</si>
  <si>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</si>
  <si>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</si>
  <si>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</si>
  <si>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</si>
  <si>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</si>
  <si>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</si>
  <si>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</si>
  <si>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</si>
  <si>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</si>
  <si>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</si>
  <si>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</si>
  <si>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</si>
  <si>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</si>
  <si>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</si>
  <si>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</si>
  <si>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</si>
  <si>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</si>
  <si>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</si>
  <si>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</si>
  <si>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</si>
  <si>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</si>
  <si>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</si>
  <si>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</si>
  <si>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</si>
  <si>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</si>
  <si>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</si>
  <si>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</si>
  <si>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</si>
  <si>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</si>
  <si>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</si>
  <si>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</si>
  <si>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</si>
  <si>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</si>
  <si>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</si>
  <si>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</si>
  <si>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</si>
  <si>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</si>
  <si>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</si>
  <si>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</si>
  <si>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</si>
  <si>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</si>
  <si>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</si>
  <si>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</si>
  <si>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</si>
  <si>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</si>
  <si>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</si>
  <si>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</si>
  <si>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</si>
  <si>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</si>
  <si>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</si>
  <si>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</si>
  <si>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</si>
  <si>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</si>
  <si>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</si>
  <si>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</si>
  <si>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</si>
  <si>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</si>
  <si>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</si>
  <si>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</si>
  <si>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</si>
  <si>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</si>
  <si>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</si>
  <si>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</si>
  <si>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</si>
  <si>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</si>
  <si>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</si>
  <si>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</si>
  <si>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</si>
  <si>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</si>
  <si>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</si>
  <si>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</si>
  <si>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</si>
  <si>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</si>
  <si>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</si>
  <si>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</si>
  <si>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</si>
  <si>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</si>
  <si>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</si>
  <si>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</si>
  <si>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</si>
  <si>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</si>
  <si>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</si>
  <si>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</si>
  <si>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</si>
  <si>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</si>
  <si>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</si>
  <si>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</si>
  <si>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</si>
  <si>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</si>
  <si>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</si>
  <si>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</si>
  <si>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</si>
  <si>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</si>
  <si>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</si>
  <si>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</si>
  <si>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</si>
  <si>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</si>
  <si>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</si>
  <si>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</si>
  <si>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</si>
  <si>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</si>
  <si>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</si>
  <si>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</si>
  <si>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</si>
  <si>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</si>
  <si>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</si>
  <si>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</si>
  <si>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</si>
  <si>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</si>
  <si>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</si>
  <si>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</si>
  <si>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</si>
  <si>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</si>
  <si>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</si>
  <si>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</si>
  <si>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</si>
  <si>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</si>
  <si>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</si>
  <si>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</si>
  <si>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</si>
  <si>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</si>
  <si>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</si>
  <si>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</si>
  <si>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</si>
  <si>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</si>
  <si>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</si>
  <si>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</si>
  <si>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</si>
  <si>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</si>
  <si>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</si>
  <si>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</si>
  <si>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</si>
  <si>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</si>
  <si>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</si>
  <si>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</si>
  <si>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</si>
  <si>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</si>
  <si>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</si>
  <si>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</si>
  <si>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</si>
  <si>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</si>
  <si>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</si>
  <si>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</si>
  <si>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</si>
  <si>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</si>
  <si>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</si>
  <si>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</si>
  <si>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</si>
  <si>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</si>
  <si>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</si>
  <si>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</si>
  <si>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</si>
  <si>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</si>
  <si>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</si>
  <si>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</si>
  <si>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</si>
  <si>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</si>
  <si>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</si>
  <si>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</si>
  <si>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</si>
  <si>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</si>
  <si>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</si>
  <si>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</si>
  <si>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</si>
  <si>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</si>
  <si>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</si>
  <si>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</si>
  <si>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</si>
  <si>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</si>
  <si>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</si>
  <si>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</si>
  <si>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</si>
  <si>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</si>
  <si>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</si>
  <si>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</si>
  <si>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</si>
  <si>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</si>
  <si>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</si>
  <si>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</si>
  <si>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</si>
  <si>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</si>
  <si>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</si>
  <si>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</si>
  <si>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</si>
  <si>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</si>
  <si>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</si>
  <si>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</si>
  <si>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</si>
  <si>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</si>
  <si>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</si>
  <si>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</si>
  <si>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</si>
  <si>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</si>
  <si>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</si>
  <si>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</si>
  <si>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</si>
  <si>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</si>
  <si>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</si>
  <si>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</si>
  <si>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</si>
  <si>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</si>
  <si>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</si>
  <si>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</si>
  <si>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</si>
  <si>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</si>
  <si>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</si>
  <si>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</si>
  <si>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</si>
  <si>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</si>
  <si>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</si>
  <si>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</si>
  <si>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</si>
  <si>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</si>
  <si>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</si>
  <si>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</si>
  <si>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</si>
  <si>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</si>
  <si>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</si>
  <si>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</si>
  <si>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</si>
  <si>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</si>
  <si>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</si>
  <si>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</si>
  <si>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</si>
  <si>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</si>
  <si>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</si>
  <si>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</si>
  <si>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</si>
  <si>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</si>
  <si>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</si>
  <si>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</si>
  <si>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</si>
  <si>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</si>
  <si>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</si>
  <si>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</si>
  <si>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</si>
  <si>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</si>
  <si>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</si>
  <si>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</si>
  <si>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</si>
  <si>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</si>
  <si>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</si>
  <si>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</si>
  <si>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</si>
  <si>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</si>
  <si>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</si>
  <si>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</si>
  <si>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</si>
  <si>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</si>
  <si>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</si>
  <si>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</si>
  <si>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</si>
  <si>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</si>
  <si>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</si>
  <si>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</si>
  <si>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</si>
  <si>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</si>
  <si>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</si>
  <si>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</si>
  <si>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</si>
  <si>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</si>
  <si>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</si>
  <si>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</si>
  <si>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</si>
  <si>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</si>
  <si>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</si>
  <si>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</si>
  <si>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</si>
  <si>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</si>
  <si>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</si>
  <si>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</si>
  <si>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</si>
  <si>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</si>
  <si>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</si>
  <si>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</si>
  <si>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</si>
  <si>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</si>
  <si>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</si>
  <si>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</si>
  <si>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</si>
  <si>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</si>
  <si>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</si>
  <si>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</si>
  <si>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</si>
  <si>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</si>
  <si>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</si>
  <si>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</si>
  <si>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</si>
  <si>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</si>
  <si>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</si>
  <si>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</si>
  <si>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</si>
  <si>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</si>
  <si>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</si>
  <si>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</si>
  <si>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</si>
  <si>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</si>
  <si>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</si>
  <si>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</si>
  <si>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</si>
  <si>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</si>
  <si>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</si>
  <si>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</si>
  <si>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</si>
  <si>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</si>
  <si>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</si>
  <si>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</si>
  <si>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</si>
  <si>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</si>
  <si>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</si>
  <si>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</si>
  <si>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</si>
  <si>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</si>
  <si>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</si>
  <si>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</si>
  <si>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</si>
  <si>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</si>
  <si>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</si>
  <si>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</si>
  <si>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</si>
  <si>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</si>
  <si>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</si>
  <si>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</si>
  <si>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</si>
  <si>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</si>
  <si>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</si>
  <si>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</si>
  <si>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</si>
  <si>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</si>
  <si>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</si>
  <si>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</si>
  <si>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</si>
  <si>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</si>
  <si>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</si>
  <si>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</si>
  <si>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</si>
  <si>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</si>
  <si>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</si>
  <si>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</si>
  <si>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</si>
  <si>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</si>
  <si>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</si>
  <si>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</si>
  <si>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</si>
  <si>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</si>
  <si>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</si>
  <si>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</si>
  <si>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</si>
  <si>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</si>
  <si>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</si>
  <si>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</si>
  <si>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</si>
  <si>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</si>
  <si>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</si>
  <si>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</si>
  <si>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</si>
  <si>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</si>
  <si>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</si>
  <si>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</si>
  <si>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</si>
  <si>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</si>
  <si>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</si>
  <si>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</si>
  <si>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</si>
  <si>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</si>
  <si>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</si>
  <si>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</si>
  <si>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</si>
  <si>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</si>
  <si>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</si>
  <si>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</si>
  <si>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</si>
  <si>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</si>
  <si>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</si>
  <si>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</si>
  <si>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</si>
  <si>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</si>
  <si>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</si>
  <si>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</si>
  <si>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</si>
  <si>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</si>
  <si>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</si>
  <si>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</si>
  <si>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</si>
  <si>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</si>
  <si>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</si>
  <si>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</si>
  <si>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</si>
  <si>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</si>
  <si>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</si>
  <si>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</si>
  <si>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</si>
  <si>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</si>
  <si>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</si>
  <si>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</si>
  <si>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</si>
  <si>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</si>
  <si>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</si>
  <si>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</si>
  <si>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</si>
  <si>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</si>
  <si>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</si>
  <si>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</si>
  <si>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</si>
  <si>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</si>
  <si>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</si>
  <si>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</si>
  <si>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</si>
  <si>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</si>
  <si>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</si>
  <si>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</si>
  <si>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</si>
  <si>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</si>
  <si>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</si>
  <si>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</si>
  <si>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</si>
  <si>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</si>
  <si>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</si>
  <si>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</si>
  <si>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</si>
  <si>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</si>
  <si>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</si>
  <si>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</si>
  <si>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</si>
  <si>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</si>
  <si>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</si>
  <si>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</si>
  <si>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</si>
  <si>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</si>
  <si>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</si>
  <si>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</si>
  <si>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</si>
  <si>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</si>
  <si>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</si>
  <si>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</si>
  <si>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</si>
  <si>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</si>
  <si>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</si>
  <si>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</si>
  <si>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</si>
  <si>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</si>
  <si>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</si>
  <si>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</si>
  <si>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</si>
  <si>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</si>
  <si>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</si>
  <si>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</si>
  <si>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</si>
  <si>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</si>
  <si>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</si>
  <si>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</si>
  <si>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</si>
  <si>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</si>
  <si>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</si>
  <si>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</si>
  <si>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</si>
  <si>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</si>
  <si>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</si>
  <si>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</si>
  <si>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</si>
  <si>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</si>
  <si>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</si>
  <si>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</si>
  <si>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</si>
  <si>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</si>
  <si>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</si>
  <si>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</si>
  <si>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</si>
  <si>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</si>
  <si>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</si>
  <si>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</si>
  <si>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</si>
  <si>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</si>
  <si>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</si>
  <si>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</si>
  <si>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</si>
  <si>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</si>
  <si>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</si>
  <si>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</si>
  <si>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</si>
  <si>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</si>
  <si>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</si>
  <si>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</si>
  <si>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</si>
  <si>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</si>
  <si>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</si>
  <si>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</si>
  <si>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</si>
  <si>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</si>
  <si>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</si>
  <si>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</si>
  <si>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</si>
  <si>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</si>
  <si>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</si>
  <si>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</si>
  <si>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</si>
  <si>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</si>
  <si>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</si>
  <si>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</si>
  <si>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</si>
  <si>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</si>
  <si>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</si>
  <si>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</si>
  <si>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</si>
  <si>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</si>
  <si>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</si>
  <si>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</si>
  <si>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</si>
  <si>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</si>
  <si>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</si>
  <si>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</si>
  <si>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</si>
  <si>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</si>
  <si>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</si>
  <si>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</si>
  <si>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</si>
  <si>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</si>
  <si>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</si>
  <si>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</si>
  <si>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</si>
  <si>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</si>
  <si>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</si>
  <si>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</si>
  <si>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</si>
  <si>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</si>
  <si>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</si>
  <si>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</si>
  <si>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</si>
  <si>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</si>
  <si>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</si>
  <si>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</si>
  <si>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</si>
  <si>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</si>
  <si>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</si>
  <si>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</si>
  <si>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</si>
  <si>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</si>
  <si>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</si>
  <si>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</si>
  <si>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</si>
  <si>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</si>
  <si>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</si>
  <si>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</si>
  <si>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</si>
  <si>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</si>
  <si>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</si>
  <si>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</si>
  <si>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</si>
  <si>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</si>
  <si>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</si>
  <si>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</si>
  <si>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</si>
  <si>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</si>
  <si>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</si>
  <si>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</si>
  <si>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</si>
  <si>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</si>
  <si>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</si>
  <si>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</si>
  <si>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</si>
  <si>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</si>
  <si>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</si>
  <si>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</si>
  <si>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</si>
  <si>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</si>
  <si>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</si>
  <si>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</si>
  <si>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</si>
  <si>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</si>
  <si>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</si>
  <si>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</si>
  <si>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</si>
  <si>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</si>
  <si>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</si>
  <si>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</si>
  <si>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</si>
  <si>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</si>
  <si>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</si>
  <si>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</si>
  <si>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</si>
  <si>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</si>
  <si>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</si>
  <si>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</si>
  <si>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</si>
  <si>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</si>
  <si>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</si>
  <si>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</si>
  <si>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</si>
  <si>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</si>
  <si>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</si>
  <si>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</si>
  <si>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</si>
  <si>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</si>
  <si>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</si>
  <si>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</si>
  <si>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</si>
  <si>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</si>
  <si>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</si>
  <si>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</si>
  <si>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</si>
  <si>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</si>
  <si>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</si>
  <si>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</si>
  <si>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</si>
  <si>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</si>
  <si>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</si>
  <si>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</si>
  <si>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</si>
  <si>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</si>
  <si>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</si>
  <si>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</si>
  <si>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</si>
  <si>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</si>
  <si>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</si>
  <si>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</si>
  <si>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</si>
  <si>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</si>
  <si>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</si>
  <si>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</si>
  <si>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</si>
  <si>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</si>
  <si>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</si>
  <si>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</si>
  <si>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</si>
  <si>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</si>
  <si>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</si>
  <si>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</si>
  <si>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</si>
  <si>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</si>
  <si>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</si>
  <si>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</si>
  <si>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</si>
  <si>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</si>
  <si>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</si>
  <si>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</si>
  <si>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</si>
  <si>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</si>
  <si>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</si>
  <si>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</si>
  <si>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</si>
  <si>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</si>
  <si>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</si>
  <si>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</si>
  <si>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</si>
  <si>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</si>
  <si>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</si>
  <si>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</si>
  <si>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</si>
  <si>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</si>
  <si>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</si>
  <si>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</si>
  <si>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</si>
  <si>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</si>
  <si>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</si>
  <si>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</si>
  <si>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</si>
  <si>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</si>
  <si>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</si>
  <si>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</si>
  <si>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</si>
  <si>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</si>
  <si>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</si>
  <si>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</si>
  <si>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</si>
  <si>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</si>
  <si>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</si>
  <si>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</si>
  <si>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</si>
  <si>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</si>
  <si>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</si>
  <si>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</si>
  <si>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</si>
  <si>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</si>
  <si>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</si>
  <si>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</si>
  <si>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</si>
  <si>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</si>
  <si>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</si>
  <si>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</si>
  <si>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</si>
  <si>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</si>
  <si>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</si>
  <si>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</si>
  <si>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</si>
  <si>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</si>
  <si>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</si>
  <si>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</si>
  <si>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</si>
  <si>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</si>
  <si>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</si>
  <si>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</si>
  <si>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</si>
  <si>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</si>
  <si>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</si>
  <si>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</si>
  <si>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</si>
  <si>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</si>
  <si>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</si>
  <si>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</si>
  <si>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</si>
  <si>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</si>
  <si>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</si>
  <si>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</si>
  <si>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</si>
  <si>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</si>
  <si>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</si>
  <si>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</si>
  <si>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</si>
  <si>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</si>
  <si>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</si>
  <si>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</si>
  <si>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</si>
  <si>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</si>
  <si>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</si>
  <si>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</si>
  <si>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</si>
  <si>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</si>
  <si>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</si>
  <si>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</si>
  <si>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</si>
  <si>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</si>
  <si>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</si>
  <si>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</si>
  <si>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</si>
  <si>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</si>
  <si>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</si>
  <si>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</si>
  <si>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</si>
  <si>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</si>
  <si>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</si>
  <si>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</si>
  <si>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</si>
  <si>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</si>
  <si>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</si>
  <si>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</si>
  <si>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</si>
  <si>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</si>
  <si>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</si>
  <si>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</si>
  <si>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</si>
  <si>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</si>
  <si>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</si>
  <si>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</si>
  <si>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</si>
  <si>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</si>
  <si>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</si>
  <si>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</si>
  <si>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</si>
  <si>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</si>
  <si>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</si>
  <si>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</si>
  <si>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</si>
  <si>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</si>
  <si>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</si>
  <si>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</si>
  <si>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</si>
  <si>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</si>
  <si>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</si>
  <si>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</si>
  <si>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</si>
  <si>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</si>
  <si>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</si>
  <si>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</si>
  <si>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</si>
  <si>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</si>
  <si>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</si>
  <si>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</si>
  <si>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</si>
  <si>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</si>
  <si>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</si>
  <si>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</si>
  <si>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</si>
  <si>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</si>
  <si>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</si>
  <si>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</si>
  <si>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</si>
  <si>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</si>
  <si>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</si>
  <si>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</si>
  <si>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</si>
  <si>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</si>
  <si>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</si>
  <si>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</si>
  <si>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</si>
  <si>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</si>
  <si>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</si>
  <si>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</si>
  <si>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</si>
  <si>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</si>
  <si>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</si>
  <si>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</si>
  <si>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</si>
  <si>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</si>
  <si>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</si>
  <si>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</si>
  <si>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</si>
  <si>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</si>
  <si>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</si>
  <si>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</si>
  <si>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</si>
  <si>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</si>
  <si>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</si>
  <si>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</si>
  <si>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</si>
  <si>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</si>
  <si>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</si>
  <si>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</si>
  <si>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</si>
  <si>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</si>
  <si>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</si>
  <si>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</si>
  <si>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</si>
  <si>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</si>
  <si>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</si>
  <si>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</si>
  <si>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</si>
  <si>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</si>
  <si>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</si>
  <si>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</si>
  <si>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</si>
  <si>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</si>
  <si>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</si>
  <si>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</si>
  <si>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</si>
  <si>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</si>
  <si>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</si>
  <si>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</si>
  <si>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</si>
  <si>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</si>
  <si>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</si>
  <si>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</si>
  <si>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</si>
  <si>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</si>
  <si>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</si>
  <si>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</si>
  <si>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</si>
  <si>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</si>
  <si>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</si>
  <si>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</si>
  <si>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</si>
  <si>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</si>
  <si>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</si>
  <si>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</si>
  <si>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</si>
  <si>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</si>
  <si>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</si>
  <si>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</si>
  <si>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</si>
  <si>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</si>
  <si>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</si>
  <si>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</si>
  <si>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</si>
  <si>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</si>
  <si>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</si>
  <si>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</si>
  <si>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</si>
  <si>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</si>
  <si>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</si>
  <si>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</si>
  <si>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</si>
  <si>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</si>
  <si>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</si>
  <si>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</si>
  <si>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</si>
  <si>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</si>
  <si>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</si>
  <si>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</si>
  <si>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</si>
  <si>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</si>
  <si>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</si>
  <si>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</si>
  <si>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</si>
  <si>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</si>
  <si>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</si>
  <si>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</si>
  <si>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</si>
  <si>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</si>
  <si>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</si>
  <si>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</si>
  <si>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</si>
  <si>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</si>
  <si>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</si>
  <si>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</si>
  <si>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</si>
  <si>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</si>
  <si>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</si>
  <si>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</si>
  <si>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</si>
  <si>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</si>
  <si>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</si>
  <si>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</si>
  <si>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</si>
  <si>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</si>
  <si>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</si>
  <si>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</si>
  <si>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</si>
  <si>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</si>
  <si>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</si>
  <si>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</si>
  <si>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</si>
  <si>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</si>
  <si>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</si>
  <si>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</si>
  <si>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</si>
  <si>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</si>
  <si>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</si>
  <si>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</si>
  <si>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</si>
  <si>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</si>
  <si>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</si>
  <si>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</si>
  <si>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</si>
  <si>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</si>
  <si>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</si>
  <si>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</si>
  <si>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</si>
  <si>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</si>
  <si>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</si>
  <si>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</si>
  <si>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</si>
  <si>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</si>
  <si>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</si>
  <si>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</si>
  <si>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</si>
  <si>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</si>
  <si>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</si>
  <si>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</si>
  <si>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</si>
  <si>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</si>
  <si>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</si>
  <si>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</si>
  <si>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</si>
  <si>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</si>
  <si>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</si>
  <si>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</si>
  <si>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</si>
  <si>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</si>
  <si>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</si>
  <si>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</si>
  <si>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</si>
  <si>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</si>
  <si>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</si>
  <si>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</si>
  <si>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</si>
  <si>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</si>
  <si>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</si>
  <si>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</si>
  <si>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</si>
  <si>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</si>
  <si>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</si>
  <si>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</si>
  <si>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</si>
  <si>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</si>
  <si>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</si>
  <si>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</si>
  <si>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</si>
  <si>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</si>
  <si>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</si>
  <si>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</si>
  <si>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</si>
  <si>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</si>
  <si>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</si>
  <si>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</si>
  <si>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</si>
  <si>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</si>
  <si>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</si>
  <si>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</si>
  <si>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</si>
  <si>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</si>
  <si>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</si>
  <si>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</si>
  <si>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</si>
  <si>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</si>
  <si>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</si>
  <si>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</si>
  <si>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</si>
  <si>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</si>
  <si>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</si>
  <si>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</si>
  <si>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</si>
  <si>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</si>
  <si>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</si>
  <si>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</si>
  <si>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</si>
  <si>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</si>
  <si>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</si>
  <si>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</si>
  <si>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</si>
  <si>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</si>
  <si>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</si>
  <si>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</si>
  <si>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</si>
  <si>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</si>
  <si>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</si>
  <si>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</si>
  <si>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</si>
  <si>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</si>
  <si>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</si>
  <si>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</si>
  <si>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</si>
  <si>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</si>
  <si>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</si>
  <si>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</si>
  <si>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</si>
  <si>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</si>
  <si>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</si>
  <si>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</si>
  <si>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</si>
  <si>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</si>
  <si>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</si>
  <si>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</si>
  <si>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</si>
  <si>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</si>
  <si>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</si>
  <si>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</si>
  <si>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</si>
  <si>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</si>
  <si>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</si>
  <si>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</si>
  <si>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</si>
  <si>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</si>
  <si>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</si>
  <si>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</si>
  <si>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</si>
  <si>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</si>
  <si>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</si>
  <si>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</si>
  <si>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</si>
  <si>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</si>
  <si>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</si>
  <si>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</si>
  <si>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</si>
  <si>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</si>
  <si>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</si>
  <si>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</si>
  <si>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</si>
  <si>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</si>
  <si>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</si>
  <si>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</si>
  <si>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</si>
  <si>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</si>
  <si>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</si>
  <si>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</si>
  <si>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</si>
  <si>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</si>
  <si>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</si>
  <si>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</si>
  <si>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</si>
  <si>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</si>
  <si>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</si>
  <si>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</si>
  <si>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</si>
  <si>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</si>
  <si>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</si>
  <si>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</si>
  <si>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</si>
  <si>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</si>
  <si>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</si>
  <si>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</si>
  <si>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</si>
  <si>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</si>
  <si>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</si>
  <si>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</si>
  <si>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</si>
  <si>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</si>
  <si>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</si>
  <si>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</si>
  <si>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</si>
  <si>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</si>
  <si>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</si>
  <si>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</si>
  <si>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</si>
  <si>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</si>
  <si>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</si>
  <si>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</si>
  <si>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</si>
  <si>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</si>
  <si>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</si>
  <si>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</si>
  <si>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</si>
  <si>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</si>
  <si>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</si>
  <si>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</si>
  <si>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</si>
  <si>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</si>
  <si>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</si>
  <si>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</si>
  <si>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</si>
  <si>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</si>
  <si>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</si>
  <si>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</si>
  <si>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</si>
  <si>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</si>
  <si>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</si>
  <si>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</si>
  <si>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</si>
  <si>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</si>
  <si>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</si>
  <si>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</si>
  <si>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</si>
  <si>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</si>
  <si>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</si>
  <si>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</si>
  <si>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</si>
  <si>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</si>
  <si>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</si>
  <si>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</si>
  <si>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</si>
  <si>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</si>
  <si>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</si>
  <si>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</si>
  <si>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</si>
  <si>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</si>
  <si>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</si>
  <si>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</si>
  <si>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</si>
  <si>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</si>
  <si>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</si>
  <si>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</si>
  <si>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</si>
  <si>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</si>
  <si>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</si>
  <si>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</si>
  <si>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</si>
  <si>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</si>
  <si>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</si>
  <si>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</si>
  <si>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</si>
  <si>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</si>
  <si>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</si>
  <si>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</si>
  <si>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</si>
  <si>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</si>
  <si>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</si>
  <si>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</si>
  <si>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</si>
  <si>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</si>
  <si>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</si>
  <si>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</si>
  <si>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</si>
  <si>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</si>
  <si>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</si>
  <si>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</si>
  <si>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</si>
  <si>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</si>
  <si>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</si>
  <si>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</si>
  <si>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</si>
  <si>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</si>
  <si>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</si>
  <si>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</si>
  <si>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</si>
  <si>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</si>
  <si>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</si>
  <si>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</si>
  <si>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</si>
  <si>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</si>
  <si>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</si>
  <si>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</si>
  <si>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</si>
  <si>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</si>
  <si>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</si>
  <si>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</si>
  <si>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</si>
  <si>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</si>
  <si>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</si>
  <si>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</si>
  <si>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</si>
  <si>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</si>
  <si>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</si>
  <si>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</si>
  <si>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</si>
  <si>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</si>
  <si>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</si>
  <si>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</si>
  <si>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</si>
  <si>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</si>
  <si>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</si>
  <si>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</si>
  <si>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</si>
  <si>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</si>
  <si>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</si>
  <si>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</si>
  <si>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</si>
  <si>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</si>
  <si>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</si>
  <si>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</si>
  <si>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</si>
  <si>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</si>
  <si>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</si>
  <si>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</si>
  <si>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</si>
  <si>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</si>
  <si>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</si>
  <si>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</si>
  <si>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</si>
  <si>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</si>
  <si>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</si>
  <si>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</si>
  <si>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</si>
  <si>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</si>
  <si>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</si>
  <si>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</si>
  <si>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</si>
  <si>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</si>
  <si>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</si>
  <si>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</si>
  <si>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</si>
  <si>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</si>
  <si>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</si>
  <si>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</si>
  <si>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</si>
  <si>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</si>
  <si>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</si>
  <si>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</si>
  <si>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</si>
  <si>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</si>
  <si>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</si>
  <si>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</si>
  <si>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</si>
  <si>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</si>
  <si>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</si>
  <si>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</si>
  <si>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</si>
  <si>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</si>
  <si>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</si>
  <si>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</si>
  <si>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</si>
  <si>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</si>
  <si>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</si>
  <si>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</si>
  <si>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</si>
  <si>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</si>
  <si>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</si>
  <si>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</si>
  <si>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</si>
  <si>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</si>
  <si>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</si>
  <si>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</si>
  <si>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</si>
  <si>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</si>
  <si>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</si>
  <si>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</si>
  <si>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</si>
  <si>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</si>
  <si>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</si>
  <si>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</si>
  <si>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</si>
  <si>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</si>
  <si>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</si>
  <si>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</si>
  <si>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</si>
  <si>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</si>
  <si>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</si>
  <si>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</si>
  <si>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</si>
  <si>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</si>
  <si>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</si>
  <si>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</si>
  <si>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</si>
  <si>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</si>
  <si>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</si>
  <si>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</si>
  <si>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</si>
  <si>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</si>
  <si>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</si>
  <si>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</si>
  <si>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</si>
  <si>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</si>
  <si>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</si>
  <si>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</si>
  <si>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</si>
  <si>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</si>
  <si>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</si>
  <si>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</si>
  <si>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</si>
  <si>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</si>
  <si>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</si>
  <si>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</si>
  <si>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</si>
  <si>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</si>
  <si>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</si>
  <si>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</si>
  <si>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</si>
  <si>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</si>
  <si>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</si>
  <si>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</si>
  <si>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</si>
  <si>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</si>
  <si>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</si>
  <si>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</si>
  <si>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</si>
  <si>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</si>
  <si>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</si>
  <si>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</si>
  <si>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</si>
  <si>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</si>
  <si>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</si>
  <si>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</si>
  <si>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</si>
  <si>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</si>
  <si>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</si>
  <si>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</si>
  <si>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</si>
  <si>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</si>
  <si>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</si>
  <si>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</si>
  <si>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</si>
  <si>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</si>
  <si>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</si>
  <si>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</si>
  <si>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</si>
  <si>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</si>
  <si>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</si>
  <si>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</si>
  <si>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</si>
  <si>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</si>
  <si>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</si>
  <si>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</si>
  <si>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</si>
  <si>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</si>
  <si>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</si>
  <si>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</si>
  <si>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</si>
  <si>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</si>
  <si>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</si>
  <si>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</si>
  <si>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</si>
  <si>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</si>
  <si>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</si>
  <si>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</si>
  <si>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</si>
  <si>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</si>
  <si>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</si>
  <si>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</si>
  <si>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</si>
  <si>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</si>
  <si>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</si>
  <si>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</si>
  <si>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</si>
  <si>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</si>
  <si>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</si>
  <si>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</si>
  <si>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</si>
  <si>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</si>
  <si>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</si>
  <si>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</si>
  <si>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</si>
  <si>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</si>
  <si>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</si>
  <si>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</si>
  <si>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</si>
  <si>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</si>
  <si>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</si>
  <si>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</si>
  <si>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</si>
  <si>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</si>
  <si>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</si>
  <si>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</si>
  <si>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</si>
  <si>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</si>
  <si>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</si>
  <si>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</si>
  <si>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</si>
  <si>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</si>
  <si>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</si>
  <si>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</si>
  <si>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</si>
  <si>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</si>
  <si>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</si>
  <si>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</si>
  <si>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</si>
  <si>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</si>
  <si>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</si>
  <si>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</si>
  <si>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</si>
  <si>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</si>
  <si>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</si>
  <si>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</si>
  <si>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</si>
  <si>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</si>
  <si>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</si>
  <si>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</si>
  <si>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</si>
  <si>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</si>
  <si>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</si>
  <si>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</si>
  <si>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</si>
  <si>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</si>
  <si>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</si>
  <si>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</si>
  <si>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</si>
  <si>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</si>
  <si>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</si>
  <si>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</si>
  <si>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</si>
  <si>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</si>
  <si>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</si>
  <si>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</si>
  <si>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</si>
  <si>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</si>
  <si>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</si>
  <si>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</si>
  <si>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</si>
  <si>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</si>
  <si>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</si>
  <si>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</si>
  <si>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</si>
  <si>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</si>
  <si>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</si>
  <si>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</si>
  <si>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</si>
  <si>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</si>
  <si>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</si>
  <si>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</si>
  <si>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</si>
  <si>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</si>
  <si>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</si>
  <si>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</si>
  <si>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</si>
  <si>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</si>
  <si>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</si>
  <si>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</si>
  <si>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</si>
  <si>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</si>
  <si>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</si>
  <si>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</si>
  <si>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</si>
  <si>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</si>
  <si>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</si>
  <si>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</si>
  <si>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</si>
  <si>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</si>
  <si>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</si>
  <si>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</si>
  <si>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</si>
  <si>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</si>
  <si>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</si>
  <si>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</si>
  <si>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</si>
  <si>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</si>
  <si>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</si>
  <si>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</si>
  <si>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</si>
  <si>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</si>
  <si>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</si>
  <si>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</si>
  <si>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</si>
  <si>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</si>
  <si>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</si>
  <si>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</si>
  <si>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</si>
  <si>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</si>
  <si>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</si>
  <si>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</si>
  <si>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</si>
  <si>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</si>
  <si>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</si>
  <si>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</si>
  <si>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</si>
  <si>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</si>
  <si>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</si>
  <si>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</si>
  <si>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</si>
  <si>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</si>
  <si>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</si>
  <si>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</si>
  <si>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</si>
  <si>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</si>
  <si>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</si>
  <si>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</si>
  <si>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</si>
  <si>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</si>
  <si>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</si>
  <si>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</si>
  <si>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</si>
  <si>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</si>
  <si>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</si>
  <si>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</si>
  <si>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</si>
  <si>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</si>
  <si>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</si>
  <si>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</si>
  <si>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</si>
  <si>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</si>
  <si>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</si>
  <si>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</si>
  <si>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</si>
  <si>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</si>
  <si>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</si>
  <si>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</si>
  <si>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</si>
  <si>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</si>
  <si>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</si>
  <si>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</si>
  <si>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</si>
  <si>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</si>
  <si>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</si>
  <si>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</si>
  <si>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</si>
  <si>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</si>
  <si>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</si>
  <si>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</si>
  <si>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</si>
  <si>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</si>
  <si>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</si>
  <si>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</si>
  <si>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</si>
  <si>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</si>
  <si>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</si>
  <si>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</si>
  <si>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</si>
  <si>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</si>
  <si>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</si>
  <si>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</si>
  <si>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</si>
  <si>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</si>
  <si>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</si>
  <si>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</si>
  <si>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</si>
  <si>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</si>
  <si>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</si>
  <si>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</si>
  <si>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</si>
  <si>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</si>
  <si>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</si>
  <si>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</si>
  <si>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</si>
  <si>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</si>
  <si>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</si>
  <si>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</si>
  <si>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</si>
  <si>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</si>
  <si>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</si>
  <si>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</si>
  <si>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</si>
  <si>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</si>
  <si>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</si>
  <si>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</si>
  <si>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</si>
  <si>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</si>
  <si>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</si>
  <si>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</si>
  <si>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</si>
  <si>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</si>
  <si>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</si>
  <si>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</si>
  <si>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</si>
  <si>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</si>
  <si>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</si>
  <si>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</si>
  <si>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</si>
  <si>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</si>
  <si>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</si>
  <si>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</si>
  <si>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</si>
  <si>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</si>
  <si>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</si>
  <si>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</si>
  <si>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</si>
  <si>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</si>
  <si>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</si>
  <si>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</si>
  <si>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</si>
  <si>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</si>
  <si>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</si>
  <si>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</si>
  <si>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</si>
  <si>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</si>
  <si>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</si>
  <si>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</si>
  <si>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</si>
  <si>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</si>
  <si>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</si>
  <si>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</si>
  <si>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</si>
  <si>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</si>
  <si>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</si>
  <si>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</si>
  <si>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</si>
  <si>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</si>
  <si>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</si>
  <si>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</si>
  <si>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</si>
  <si>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</si>
  <si>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</si>
  <si>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</si>
  <si>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</si>
  <si>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</si>
  <si>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</si>
  <si>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</si>
  <si>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</si>
  <si>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</si>
  <si>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</si>
  <si>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</si>
  <si>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</si>
  <si>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</si>
  <si>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</si>
  <si>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</si>
  <si>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</si>
  <si>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</si>
  <si>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</si>
  <si>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</si>
  <si>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</si>
  <si>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</si>
  <si>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</si>
  <si>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</si>
  <si>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</si>
  <si>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</si>
  <si>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</si>
  <si>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</si>
  <si>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</si>
  <si>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</si>
  <si>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</si>
  <si>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</si>
  <si>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</si>
  <si>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</si>
  <si>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</si>
  <si>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</si>
  <si>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</si>
  <si>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</si>
  <si>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</si>
  <si>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</si>
  <si>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</si>
  <si>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</si>
  <si>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</si>
  <si>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</si>
  <si>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</si>
  <si>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</si>
  <si>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</si>
  <si>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</si>
  <si>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</si>
  <si>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</si>
  <si>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</si>
  <si>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</si>
  <si>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</si>
  <si>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</si>
  <si>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</si>
  <si>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</si>
  <si>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</si>
  <si>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</si>
  <si>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</si>
  <si>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</si>
  <si>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</si>
  <si>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</si>
  <si>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</si>
  <si>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</si>
  <si>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</si>
  <si>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</si>
  <si>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</si>
  <si>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</si>
  <si>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</si>
  <si>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</si>
  <si>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</si>
  <si>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</si>
  <si>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</si>
  <si>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</si>
  <si>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</si>
  <si>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</si>
  <si>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</si>
  <si>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</si>
  <si>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</si>
  <si>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</si>
  <si>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</si>
  <si>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</si>
  <si>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</si>
  <si>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</si>
  <si>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</si>
  <si>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</si>
  <si>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</si>
  <si>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</si>
  <si>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</si>
  <si>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</si>
  <si>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</si>
  <si>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</si>
  <si>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</si>
  <si>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</si>
  <si>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</si>
  <si>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</si>
  <si>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</si>
  <si>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</si>
  <si>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</si>
  <si>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</si>
  <si>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</si>
  <si>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</si>
  <si>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</si>
  <si>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</si>
  <si>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</si>
  <si>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</si>
  <si>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</si>
  <si>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</si>
  <si>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</si>
  <si>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</si>
  <si>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</si>
  <si>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</si>
  <si>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</si>
  <si>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</si>
  <si>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</si>
  <si>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</si>
  <si>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</si>
  <si>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</si>
  <si>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</si>
  <si>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</si>
  <si>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</si>
  <si>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</si>
  <si>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</si>
  <si>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</si>
  <si>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</si>
  <si>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</si>
  <si>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</si>
  <si>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</si>
  <si>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</si>
  <si>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</si>
  <si>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</si>
  <si>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</si>
  <si>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</si>
  <si>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</si>
  <si>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</si>
  <si>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</si>
  <si>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</si>
  <si>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</si>
  <si>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</si>
  <si>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</si>
  <si>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</si>
  <si>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</si>
  <si>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</si>
  <si>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</si>
  <si>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</si>
  <si>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</si>
  <si>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</si>
  <si>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</si>
  <si>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</si>
  <si>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</si>
  <si>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</si>
  <si>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</si>
  <si>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</si>
  <si>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</si>
  <si>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</si>
  <si>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</si>
  <si>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</si>
  <si>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</si>
  <si>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</si>
  <si>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</si>
  <si>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</si>
  <si>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</si>
  <si>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</si>
  <si>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</si>
  <si>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</si>
  <si>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</si>
  <si>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</si>
  <si>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</si>
  <si>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</si>
  <si>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</si>
  <si>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</si>
  <si>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</si>
  <si>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</si>
  <si>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</si>
  <si>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</si>
  <si>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</si>
  <si>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</si>
  <si>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</si>
  <si>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</si>
  <si>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</si>
  <si>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</si>
  <si>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</si>
  <si>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</si>
  <si>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</si>
  <si>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</si>
  <si>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</si>
  <si>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</si>
  <si>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</si>
  <si>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</si>
  <si>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</si>
  <si>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</si>
  <si>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</si>
  <si>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</si>
  <si>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</si>
  <si>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</si>
  <si>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</si>
  <si>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</si>
  <si>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</si>
  <si>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</si>
  <si>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</si>
  <si>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</si>
  <si>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</si>
  <si>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</si>
  <si>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</si>
  <si>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</si>
  <si>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</si>
  <si>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</si>
  <si>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</si>
  <si>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</si>
  <si>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</si>
  <si>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</si>
  <si>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</si>
  <si>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</si>
  <si>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</si>
  <si>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</si>
  <si>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</si>
  <si>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</si>
  <si>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</si>
  <si>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</si>
  <si>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</si>
  <si>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</si>
  <si>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</si>
  <si>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</si>
  <si>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</si>
  <si>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</si>
  <si>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</si>
  <si>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</si>
  <si>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</si>
  <si>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</si>
  <si>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</si>
  <si>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</si>
  <si>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</si>
  <si>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</si>
  <si>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</si>
  <si>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</si>
  <si>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</si>
  <si>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</si>
  <si>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</si>
  <si>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</si>
  <si>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</si>
  <si>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</si>
  <si>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</si>
  <si>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</si>
  <si>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</si>
  <si>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</si>
  <si>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</si>
  <si>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</si>
  <si>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</si>
  <si>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</si>
  <si>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</si>
  <si>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</si>
  <si>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</si>
  <si>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</si>
  <si>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</si>
  <si>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</si>
  <si>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</si>
  <si>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</si>
  <si>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</si>
  <si>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</si>
  <si>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</si>
  <si>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</si>
  <si>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</si>
  <si>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</si>
  <si>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</si>
  <si>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</si>
  <si>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</si>
  <si>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</si>
  <si>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</si>
  <si>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</si>
  <si>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</si>
  <si>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</si>
  <si>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</si>
  <si>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</si>
  <si>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</si>
  <si>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</si>
  <si>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</si>
  <si>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</si>
  <si>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</si>
  <si>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</si>
  <si>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</si>
  <si>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</si>
  <si>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</si>
  <si>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</si>
  <si>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</si>
  <si>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</si>
  <si>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</si>
  <si>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</si>
  <si>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</si>
  <si>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</si>
  <si>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</si>
  <si>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</si>
  <si>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</si>
  <si>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</si>
  <si>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</si>
  <si>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</si>
  <si>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</si>
  <si>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</si>
  <si>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</si>
  <si>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</si>
  <si>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</si>
  <si>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</si>
  <si>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</si>
  <si>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</si>
  <si>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</si>
  <si>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</si>
  <si>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</si>
  <si>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</si>
  <si>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</si>
  <si>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</si>
  <si>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</si>
  <si>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</si>
  <si>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</si>
  <si>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</si>
  <si>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</si>
  <si>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</si>
  <si>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</si>
  <si>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</si>
  <si>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</si>
  <si>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</si>
  <si>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</si>
  <si>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</si>
  <si>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</si>
  <si>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</si>
  <si>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</si>
  <si>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</si>
  <si>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</si>
  <si>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</si>
  <si>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</si>
  <si>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</si>
  <si>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</si>
  <si>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</si>
  <si>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</si>
  <si>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</si>
  <si>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</si>
  <si>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</si>
  <si>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</si>
  <si>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</si>
  <si>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</si>
  <si>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</si>
  <si>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</si>
  <si>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</si>
  <si>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</si>
  <si>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</si>
  <si>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</si>
  <si>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</si>
  <si>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</si>
  <si>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</si>
  <si>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</si>
  <si>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</si>
  <si>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</si>
  <si>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</si>
  <si>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</si>
  <si>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</si>
  <si>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</si>
  <si>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</si>
  <si>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</si>
  <si>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</si>
  <si>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</si>
  <si>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</si>
  <si>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</si>
  <si>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</si>
  <si>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</si>
  <si>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</si>
  <si>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</si>
  <si>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</si>
  <si>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</si>
  <si>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</si>
  <si>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</si>
  <si>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</si>
  <si>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</si>
  <si>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</si>
  <si>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</si>
  <si>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</si>
  <si>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</si>
  <si>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</si>
  <si>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</si>
  <si>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</si>
  <si>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</si>
  <si>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</si>
  <si>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</si>
  <si>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</si>
  <si>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</si>
  <si>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</si>
  <si>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</si>
  <si>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</si>
  <si>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</si>
  <si>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</si>
  <si>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</si>
  <si>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</si>
  <si>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</si>
  <si>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</si>
  <si>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</si>
  <si>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</si>
  <si>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</si>
  <si>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</si>
  <si>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</si>
  <si>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</si>
  <si>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</si>
  <si>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</si>
  <si>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</si>
  <si>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</si>
  <si>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</si>
  <si>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</si>
  <si>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</si>
  <si>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</si>
  <si>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</si>
  <si>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</si>
  <si>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</si>
  <si>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</si>
  <si>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</si>
  <si>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</si>
  <si>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</si>
  <si>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</si>
  <si>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</si>
  <si>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</si>
  <si>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</si>
  <si>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</si>
  <si>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</si>
  <si>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</si>
  <si>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</si>
  <si>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</si>
  <si>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</si>
  <si>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</si>
  <si>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</si>
  <si>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</si>
  <si>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</si>
  <si>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</si>
  <si>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</si>
  <si>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</si>
  <si>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</si>
  <si>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</si>
  <si>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</si>
  <si>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</si>
  <si>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</si>
  <si>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</si>
  <si>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</si>
  <si>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</si>
  <si>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</si>
  <si>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</si>
  <si>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</si>
  <si>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</si>
  <si>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</si>
  <si>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</si>
  <si>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</si>
  <si>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</si>
  <si>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</si>
  <si>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</si>
  <si>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</si>
  <si>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</si>
  <si>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</si>
  <si>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</si>
  <si>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</si>
  <si>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</si>
  <si>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</si>
  <si>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</si>
  <si>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</si>
  <si>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</si>
  <si>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</si>
  <si>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</si>
  <si>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</si>
  <si>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</si>
  <si>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</si>
  <si>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</si>
  <si>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</si>
  <si>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</si>
  <si>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</si>
  <si>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</si>
  <si>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</si>
  <si>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</si>
  <si>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</si>
  <si>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</si>
  <si>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</si>
  <si>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</si>
  <si>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</si>
  <si>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</si>
  <si>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</si>
  <si>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</si>
  <si>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</si>
  <si>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</si>
  <si>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</si>
  <si>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</si>
  <si>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</si>
  <si>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</si>
  <si>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</si>
  <si>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</si>
  <si>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</si>
  <si>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</si>
  <si>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</si>
  <si>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</si>
  <si>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</si>
  <si>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</si>
  <si>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</si>
  <si>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</si>
  <si>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</si>
  <si>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</si>
  <si>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</si>
  <si>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</si>
  <si>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</si>
  <si>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</si>
  <si>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</si>
  <si>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</si>
  <si>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</si>
  <si>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</si>
  <si>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</si>
  <si>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</si>
  <si>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</si>
  <si>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</si>
  <si>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</si>
  <si>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</si>
  <si>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</si>
  <si>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</si>
  <si>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</si>
  <si>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</si>
  <si>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</si>
  <si>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</si>
  <si>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</si>
  <si>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</si>
  <si>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</si>
  <si>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</si>
  <si>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</si>
  <si>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</si>
  <si>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</si>
  <si>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</si>
  <si>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</si>
  <si>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</si>
  <si>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</si>
  <si>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</si>
  <si>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</si>
  <si>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</si>
  <si>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</si>
  <si>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</si>
  <si>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</si>
  <si>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</si>
  <si>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</si>
  <si>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</si>
  <si>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</si>
  <si>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</si>
  <si>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</si>
  <si>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</si>
  <si>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</si>
  <si>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</si>
  <si>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</si>
  <si>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</si>
  <si>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</si>
  <si>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</si>
  <si>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</si>
  <si>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</si>
  <si>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</si>
  <si>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</si>
  <si>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</si>
  <si>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</si>
  <si>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</si>
  <si>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</si>
  <si>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</si>
  <si>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</si>
  <si>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</si>
  <si>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</si>
  <si>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</si>
  <si>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</si>
  <si>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</si>
  <si>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</si>
  <si>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</si>
  <si>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</si>
  <si>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</si>
  <si>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</si>
  <si>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</si>
  <si>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</si>
  <si>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</si>
  <si>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</si>
  <si>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</si>
  <si>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</si>
  <si>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</si>
  <si>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</si>
  <si>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</si>
  <si>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</si>
  <si>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</si>
  <si>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</si>
  <si>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</si>
  <si>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</si>
  <si>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</si>
  <si>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</si>
  <si>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</si>
  <si>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</si>
  <si>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</si>
  <si>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</si>
  <si>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</si>
  <si>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</si>
  <si>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</si>
  <si>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</si>
  <si>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</si>
  <si>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</si>
  <si>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</si>
  <si>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</si>
  <si>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</si>
  <si>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</si>
  <si>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</si>
  <si>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</si>
  <si>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</si>
  <si>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</si>
  <si>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</si>
  <si>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</si>
  <si>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</si>
  <si>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</si>
  <si>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</si>
  <si>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</si>
  <si>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</si>
  <si>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</si>
  <si>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</si>
  <si>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</si>
  <si>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</si>
  <si>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</si>
  <si>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</si>
  <si>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</si>
  <si>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</si>
  <si>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</si>
  <si>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</si>
  <si>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</si>
  <si>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</si>
  <si>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</si>
  <si>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</si>
  <si>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</si>
  <si>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</si>
  <si>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</si>
  <si>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</si>
  <si>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</si>
  <si>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</si>
  <si>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</si>
  <si>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</si>
  <si>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</si>
  <si>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</si>
  <si>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</si>
  <si>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</si>
  <si>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</si>
  <si>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</si>
  <si>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</si>
  <si>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</si>
  <si>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</si>
  <si>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</si>
  <si>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</si>
  <si>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</si>
  <si>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</si>
  <si>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</si>
  <si>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</si>
  <si>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</si>
  <si>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</si>
  <si>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</si>
  <si>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</si>
  <si>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</si>
  <si>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</si>
  <si>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</si>
  <si>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</si>
  <si>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</si>
  <si>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</si>
  <si>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</si>
  <si>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</si>
  <si>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</si>
  <si>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</si>
  <si>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</si>
  <si>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</si>
  <si>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</si>
  <si>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</si>
  <si>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</si>
  <si>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</si>
  <si>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</si>
  <si>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</si>
  <si>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</si>
  <si>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</si>
  <si>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</si>
  <si>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</si>
  <si>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</si>
  <si>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</si>
  <si>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</si>
  <si>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</si>
  <si>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</si>
  <si>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</si>
  <si>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</si>
  <si>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</si>
  <si>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</si>
  <si>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</si>
  <si>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</si>
  <si>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</si>
  <si>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</si>
  <si>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</si>
  <si>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</si>
  <si>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</si>
  <si>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</si>
  <si>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</si>
  <si>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</si>
  <si>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</si>
  <si>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</si>
  <si>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</si>
  <si>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</si>
  <si>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</si>
  <si>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</si>
  <si>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</si>
  <si>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</si>
  <si>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</si>
  <si>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</si>
  <si>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</si>
  <si>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</si>
  <si>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</si>
  <si>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</si>
  <si>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</si>
  <si>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</si>
  <si>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</si>
  <si>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</si>
  <si>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</si>
  <si>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</si>
  <si>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</si>
  <si>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</si>
  <si>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</si>
  <si>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</si>
  <si>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</si>
  <si>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</si>
  <si>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</si>
  <si>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</si>
  <si>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</si>
  <si>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</si>
  <si>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</si>
  <si>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</si>
  <si>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</si>
  <si>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</si>
  <si>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</si>
  <si>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</si>
  <si>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</si>
  <si>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</si>
  <si>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</si>
  <si>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</si>
  <si>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</si>
  <si>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</si>
  <si>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</si>
  <si>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</si>
  <si>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</si>
  <si>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</si>
  <si>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</si>
  <si>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</si>
  <si>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</si>
  <si>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</si>
  <si>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</si>
  <si>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</si>
  <si>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</si>
  <si>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</si>
  <si>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</si>
  <si>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</si>
  <si>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</si>
  <si>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</si>
  <si>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</si>
  <si>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</si>
  <si>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</si>
  <si>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</si>
  <si>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</si>
  <si>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</si>
  <si>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</si>
  <si>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</si>
  <si>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</si>
  <si>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</si>
  <si>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</si>
  <si>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</si>
  <si>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</si>
  <si>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</si>
  <si>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</si>
  <si>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</si>
  <si>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</si>
  <si>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</si>
  <si>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</si>
  <si>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</si>
  <si>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</si>
  <si>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</si>
  <si>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</si>
  <si>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</si>
  <si>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</si>
  <si>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</si>
  <si>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</si>
  <si>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</si>
  <si>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</si>
  <si>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</si>
  <si>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</si>
  <si>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</si>
  <si>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</si>
  <si>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</si>
  <si>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</si>
  <si>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</si>
  <si>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</si>
  <si>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</si>
  <si>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</si>
  <si>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</si>
  <si>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</si>
  <si>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</si>
  <si>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</si>
  <si>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</si>
  <si>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</si>
  <si>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</si>
  <si>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</si>
  <si>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</si>
  <si>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</si>
  <si>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</si>
  <si>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</si>
  <si>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</si>
  <si>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</si>
  <si>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</si>
  <si>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</si>
  <si>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</si>
  <si>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</si>
  <si>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</si>
  <si>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</si>
  <si>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</si>
  <si>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</si>
  <si>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</si>
  <si>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</si>
  <si>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</si>
  <si>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</si>
  <si>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</si>
  <si>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</si>
  <si>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</si>
  <si>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</si>
  <si>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</si>
  <si>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</si>
  <si>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</si>
  <si>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</si>
  <si>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</si>
  <si>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</si>
  <si>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</si>
  <si>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</si>
  <si>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</si>
  <si>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</si>
  <si>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</si>
  <si>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</si>
  <si>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</si>
  <si>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</si>
  <si>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</si>
  <si>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</si>
  <si>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</si>
  <si>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</si>
  <si>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</si>
  <si>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</si>
  <si>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</si>
  <si>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</si>
  <si>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</si>
  <si>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</si>
  <si>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</si>
  <si>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</si>
  <si>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</si>
  <si>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</si>
  <si>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</si>
  <si>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</si>
  <si>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</si>
  <si>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</si>
  <si>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</si>
  <si>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</si>
  <si>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</si>
  <si>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</si>
  <si>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</si>
  <si>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</si>
  <si>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</si>
  <si>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</si>
  <si>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</si>
  <si>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</si>
  <si>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</si>
  <si>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</si>
  <si>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</si>
  <si>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</si>
  <si>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</si>
  <si>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</si>
  <si>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</si>
  <si>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</si>
  <si>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</si>
  <si>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</si>
  <si>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</si>
  <si>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</si>
  <si>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</si>
  <si>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</si>
  <si>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</si>
  <si>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</si>
  <si>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</si>
  <si>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</si>
  <si>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</si>
  <si>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</si>
  <si>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</si>
  <si>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</si>
  <si>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</si>
  <si>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</si>
  <si>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</si>
  <si>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</si>
  <si>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</si>
  <si>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</si>
  <si>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</si>
  <si>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</si>
  <si>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</si>
  <si>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</si>
  <si>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</si>
  <si>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</si>
  <si>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</si>
  <si>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</si>
  <si>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</si>
  <si>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</si>
  <si>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</si>
  <si>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</si>
  <si>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</si>
  <si>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</si>
  <si>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</si>
  <si>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</si>
  <si>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</si>
  <si>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</si>
  <si>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</si>
  <si>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</si>
  <si>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</si>
  <si>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</si>
  <si>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</si>
  <si>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</si>
  <si>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</si>
  <si>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</si>
  <si>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</si>
  <si>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</si>
  <si>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</si>
  <si>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</si>
  <si>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</si>
  <si>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</si>
  <si>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</si>
  <si>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</si>
  <si>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</si>
  <si>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</si>
  <si>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</si>
  <si>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</si>
  <si>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</si>
  <si>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</si>
  <si>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</si>
  <si>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</si>
  <si>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</si>
  <si>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</si>
  <si>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</si>
  <si>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</si>
  <si>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</si>
  <si>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</si>
  <si>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</si>
  <si>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</si>
  <si>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</si>
  <si>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</si>
  <si>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</si>
  <si>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</si>
  <si>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</si>
  <si>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</si>
  <si>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</si>
  <si>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</si>
  <si>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</si>
  <si>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</si>
  <si>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</si>
  <si>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</si>
  <si>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</si>
  <si>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</si>
  <si>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</si>
  <si>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</si>
  <si>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</si>
  <si>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</si>
  <si>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</si>
  <si>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</si>
  <si>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</si>
  <si>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</si>
  <si>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</si>
  <si>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</si>
  <si>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</si>
  <si>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</si>
  <si>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</si>
  <si>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</si>
  <si>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</si>
  <si>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</si>
  <si>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</si>
  <si>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</si>
  <si>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</si>
  <si>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</si>
  <si>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</si>
  <si>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</si>
  <si>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</si>
  <si>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</si>
  <si>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</si>
  <si>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</si>
  <si>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</si>
  <si>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</si>
  <si>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</si>
  <si>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</si>
  <si>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</si>
  <si>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</si>
  <si>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</si>
  <si>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</si>
  <si>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</si>
  <si>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</si>
  <si>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</si>
  <si>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</si>
  <si>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</si>
  <si>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</si>
  <si>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</si>
  <si>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</si>
  <si>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</si>
  <si>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</si>
  <si>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</si>
  <si>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</si>
  <si>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</si>
  <si>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</si>
  <si>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</si>
  <si>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</si>
  <si>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</si>
  <si>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</si>
  <si>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</si>
  <si>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</si>
  <si>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</si>
  <si>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</si>
  <si>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</si>
  <si>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</si>
  <si>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</si>
  <si>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</si>
  <si>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</si>
  <si>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</si>
  <si>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</si>
  <si>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</si>
  <si>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</si>
  <si>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</si>
  <si>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</si>
  <si>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</si>
  <si>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</si>
  <si>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</si>
  <si>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</si>
  <si>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</si>
  <si>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</si>
  <si>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</si>
  <si>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</si>
  <si>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</si>
  <si>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</si>
  <si>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</si>
  <si>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</si>
  <si>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</si>
  <si>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</si>
  <si>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</si>
  <si>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</si>
  <si>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</si>
  <si>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</si>
  <si>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</si>
  <si>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</si>
  <si>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</si>
  <si>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</si>
  <si>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</si>
  <si>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</si>
  <si>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</si>
  <si>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</si>
  <si>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</si>
  <si>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</si>
  <si>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</si>
  <si>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</si>
  <si>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</si>
  <si>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</si>
  <si>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</si>
  <si>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</si>
  <si>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</si>
  <si>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</si>
  <si>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</si>
  <si>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</si>
  <si>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</si>
  <si>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</si>
  <si>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</si>
  <si>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</si>
  <si>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</si>
  <si>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</si>
  <si>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</si>
  <si>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</si>
  <si>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</si>
  <si>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</si>
  <si>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</si>
  <si>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</si>
  <si>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</si>
  <si>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</si>
  <si>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</si>
  <si>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</si>
  <si>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</si>
  <si>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</si>
  <si>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</si>
  <si>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</si>
  <si>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</si>
  <si>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</si>
  <si>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</si>
  <si>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</si>
  <si>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</si>
  <si>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</si>
  <si>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</si>
  <si>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</si>
  <si>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</si>
  <si>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</si>
  <si>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</si>
  <si>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</si>
  <si>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</si>
  <si>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</si>
  <si>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</si>
  <si>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</si>
  <si>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</si>
  <si>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</si>
  <si>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</si>
  <si>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</si>
  <si>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</si>
  <si>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</si>
  <si>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</si>
  <si>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</si>
  <si>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</si>
  <si>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</si>
  <si>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</si>
  <si>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</si>
  <si>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</si>
  <si>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</si>
  <si>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</si>
  <si>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</si>
  <si>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</si>
  <si>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</si>
  <si>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</si>
  <si>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</si>
  <si>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</si>
  <si>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</si>
  <si>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</si>
  <si>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</si>
  <si>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</si>
  <si>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</si>
  <si>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</si>
  <si>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</si>
  <si>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</si>
  <si>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</si>
  <si>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</si>
  <si>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</si>
  <si>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</si>
  <si>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</si>
  <si>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</si>
  <si>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</si>
  <si>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</si>
  <si>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</si>
  <si>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</si>
  <si>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</si>
  <si>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</si>
  <si>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</si>
  <si>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</si>
  <si>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</si>
  <si>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</si>
  <si>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</si>
  <si>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</si>
  <si>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</si>
  <si>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</si>
  <si>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</si>
  <si>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</si>
  <si>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</si>
  <si>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</si>
  <si>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</si>
  <si>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</si>
  <si>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</si>
  <si>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</si>
  <si>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</si>
  <si>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</si>
  <si>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</si>
  <si>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</si>
  <si>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</si>
  <si>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</si>
  <si>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</si>
  <si>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</si>
  <si>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</si>
  <si>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</si>
  <si>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</si>
  <si>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</si>
  <si>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</si>
  <si>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</si>
  <si>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</si>
  <si>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</si>
  <si>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</si>
  <si>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</si>
  <si>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</si>
  <si>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</si>
  <si>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</si>
  <si>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</si>
  <si>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</si>
  <si>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</si>
  <si>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</si>
  <si>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</si>
  <si>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</si>
  <si>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</si>
  <si>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</si>
  <si>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</si>
  <si>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</si>
  <si>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</si>
  <si>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</si>
  <si>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</si>
  <si>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</si>
  <si>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</si>
  <si>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</si>
  <si>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</si>
  <si>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</si>
  <si>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</si>
  <si>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</si>
  <si>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</si>
  <si>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</si>
  <si>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</si>
  <si>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</si>
  <si>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</si>
  <si>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</si>
  <si>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</si>
  <si>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</si>
  <si>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</si>
  <si>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</si>
  <si>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</si>
  <si>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</si>
  <si>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</si>
  <si>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</si>
  <si>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</si>
  <si>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</si>
  <si>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</si>
  <si>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</si>
  <si>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</si>
  <si>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</si>
  <si>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</si>
  <si>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</si>
  <si>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</si>
  <si>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</si>
  <si>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</si>
  <si>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</si>
  <si>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</si>
  <si>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</si>
  <si>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</si>
  <si>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</si>
  <si>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</si>
  <si>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</si>
  <si>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</si>
  <si>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</si>
  <si>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</si>
  <si>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</si>
  <si>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</si>
  <si>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</si>
  <si>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</si>
  <si>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</si>
  <si>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</si>
  <si>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</si>
  <si>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</si>
  <si>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</si>
  <si>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</si>
  <si>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</si>
  <si>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</si>
  <si>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</si>
  <si>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</si>
  <si>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</si>
  <si>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</si>
  <si>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</si>
  <si>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</si>
  <si>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</si>
  <si>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</si>
  <si>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</si>
  <si>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</si>
  <si>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</si>
  <si>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</si>
  <si>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</si>
  <si>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</si>
  <si>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</si>
  <si>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</si>
  <si>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</si>
  <si>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</si>
  <si>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</si>
  <si>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</si>
  <si>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</si>
  <si>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</si>
  <si>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</si>
  <si>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</si>
  <si>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</si>
  <si>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</si>
  <si>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</si>
  <si>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</si>
  <si>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</si>
  <si>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</si>
  <si>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</si>
  <si>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</si>
  <si>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</si>
  <si>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</si>
  <si>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</si>
  <si>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</si>
  <si>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</si>
  <si>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</si>
  <si>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</si>
  <si>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</si>
  <si>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</si>
  <si>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</si>
  <si>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</si>
  <si>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</si>
  <si>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</si>
  <si>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</si>
  <si>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</si>
  <si>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</si>
  <si>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</si>
  <si>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</si>
  <si>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</si>
  <si>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</si>
  <si>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</si>
  <si>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</si>
  <si>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</si>
  <si>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</si>
  <si>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</si>
  <si>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</si>
  <si>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</si>
  <si>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</si>
  <si>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</si>
  <si>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</si>
  <si>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</si>
  <si>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</si>
  <si>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</si>
  <si>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</si>
  <si>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</si>
  <si>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</si>
  <si>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</si>
  <si>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</si>
  <si>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</si>
  <si>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</si>
  <si>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</si>
  <si>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</si>
  <si>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</si>
  <si>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</si>
  <si>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</si>
  <si>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</si>
  <si>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</si>
  <si>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</si>
  <si>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</si>
  <si>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</si>
  <si>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</si>
  <si>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</si>
  <si>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</si>
  <si>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</si>
  <si>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</si>
  <si>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</si>
  <si>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</si>
  <si>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</si>
  <si>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</si>
  <si>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</si>
  <si>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</si>
  <si>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</si>
  <si>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</si>
  <si>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</si>
  <si>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</si>
  <si>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</si>
  <si>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</si>
  <si>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</si>
  <si>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</si>
  <si>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</si>
  <si>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</si>
  <si>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</si>
  <si>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</si>
  <si>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</si>
  <si>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</si>
  <si>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</si>
  <si>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</si>
  <si>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</si>
  <si>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</si>
  <si>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</si>
  <si>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</si>
  <si>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</si>
  <si>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</si>
  <si>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</si>
  <si>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</si>
  <si>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</si>
  <si>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</si>
  <si>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</si>
  <si>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</si>
  <si>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</si>
  <si>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</si>
  <si>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</si>
  <si>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</si>
  <si>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</si>
  <si>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</si>
  <si>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</si>
  <si>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</si>
  <si>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</si>
  <si>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</si>
  <si>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</si>
  <si>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</si>
  <si>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</si>
  <si>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</si>
  <si>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</si>
  <si>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</si>
  <si>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</si>
  <si>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</si>
  <si>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</si>
  <si>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</si>
  <si>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</si>
  <si>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</si>
  <si>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</si>
  <si>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</si>
  <si>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</si>
  <si>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</si>
  <si>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</si>
  <si>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</si>
  <si>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</si>
  <si>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</si>
  <si>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</si>
  <si>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</si>
  <si>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</si>
  <si>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</si>
  <si>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</si>
  <si>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</si>
  <si>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</si>
  <si>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</si>
  <si>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</si>
  <si>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</si>
  <si>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</si>
  <si>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</si>
  <si>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</si>
  <si>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</si>
  <si>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</si>
  <si>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</si>
  <si>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</si>
  <si>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</si>
  <si>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</si>
  <si>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</si>
  <si>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</si>
  <si>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</si>
  <si>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</si>
  <si>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</si>
  <si>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</si>
  <si>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</si>
  <si>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</si>
  <si>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</si>
  <si>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</si>
  <si>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</si>
  <si>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</si>
  <si>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</si>
  <si>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</si>
  <si>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</si>
  <si>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</si>
  <si>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</si>
  <si>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</si>
  <si>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</si>
  <si>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</si>
  <si>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</si>
  <si>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</si>
  <si>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</si>
  <si>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</si>
  <si>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</si>
  <si>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</si>
  <si>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</si>
  <si>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</si>
  <si>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</si>
  <si>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</si>
  <si>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</si>
  <si>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</si>
  <si>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</si>
  <si>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</si>
  <si>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</si>
  <si>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</si>
  <si>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</si>
  <si>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</si>
  <si>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</si>
  <si>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</si>
  <si>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</si>
  <si>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</si>
  <si>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</si>
  <si>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</si>
  <si>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</si>
  <si>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</si>
  <si>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</si>
  <si>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</si>
  <si>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</si>
  <si>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</si>
  <si>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</si>
  <si>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</si>
  <si>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</si>
  <si>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</si>
  <si>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</si>
  <si>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</si>
  <si>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</si>
  <si>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</si>
  <si>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</si>
  <si>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</si>
  <si>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</si>
  <si>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</si>
  <si>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</si>
  <si>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</si>
  <si>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</si>
  <si>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</si>
  <si>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</si>
  <si>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</si>
  <si>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</si>
  <si>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</si>
  <si>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</si>
  <si>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</si>
  <si>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</si>
  <si>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</si>
  <si>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</si>
  <si>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</si>
  <si>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</si>
  <si>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</si>
  <si>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</si>
  <si>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</si>
  <si>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</si>
  <si>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</si>
  <si>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</si>
  <si>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</si>
  <si>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</si>
  <si>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</si>
  <si>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</si>
  <si>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</si>
  <si>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</si>
  <si>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</si>
  <si>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</si>
  <si>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</si>
  <si>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</si>
  <si>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</si>
  <si>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</si>
  <si>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</si>
  <si>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</si>
  <si>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</si>
  <si>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</si>
  <si>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</si>
  <si>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</si>
  <si>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</si>
  <si>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</si>
  <si>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</si>
  <si>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</si>
  <si>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</si>
  <si>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</si>
  <si>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</si>
  <si>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</si>
  <si>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</si>
  <si>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</si>
  <si>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</si>
  <si>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</si>
  <si>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</si>
  <si>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</si>
  <si>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</si>
  <si>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</si>
  <si>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</si>
  <si>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</si>
  <si>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</si>
  <si>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</si>
  <si>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</si>
  <si>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</si>
  <si>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</si>
  <si>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</si>
  <si>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</si>
  <si>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</si>
  <si>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</si>
  <si>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</si>
  <si>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</si>
  <si>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</si>
  <si>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</si>
  <si>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</si>
  <si>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</si>
  <si>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</si>
  <si>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</si>
  <si>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</si>
  <si>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</si>
  <si>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</si>
  <si>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</si>
  <si>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</si>
  <si>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</si>
  <si>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</si>
  <si>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</si>
  <si>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</si>
  <si>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</si>
  <si>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</si>
  <si>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</si>
  <si>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</si>
  <si>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</si>
  <si>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</si>
  <si>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</si>
  <si>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</si>
  <si>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</si>
  <si>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</si>
  <si>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</si>
  <si>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</si>
  <si>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</si>
  <si>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</si>
  <si>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</si>
  <si>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</si>
  <si>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</si>
  <si>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</si>
  <si>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</si>
  <si>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</si>
  <si>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</si>
  <si>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</si>
  <si>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</si>
  <si>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</si>
  <si>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</si>
  <si>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</si>
  <si>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</si>
  <si>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</si>
  <si>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</si>
  <si>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</si>
  <si>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</si>
  <si>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</si>
  <si>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</si>
  <si>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</si>
  <si>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</si>
  <si>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</si>
  <si>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</si>
  <si>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</si>
  <si>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</si>
  <si>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</si>
  <si>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</si>
  <si>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</si>
  <si>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</si>
  <si>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</si>
  <si>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</si>
  <si>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</si>
  <si>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</si>
  <si>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</si>
  <si>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</si>
  <si>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</si>
  <si>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</si>
  <si>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</si>
  <si>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</si>
  <si>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</si>
  <si>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</si>
  <si>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</si>
  <si>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</si>
  <si>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</si>
  <si>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</si>
  <si>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</si>
  <si>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</si>
  <si>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</si>
  <si>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</si>
  <si>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</si>
  <si>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</si>
  <si>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</si>
  <si>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</si>
  <si>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</si>
  <si>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</si>
  <si>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</si>
  <si>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</si>
  <si>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</si>
  <si>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</si>
  <si>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</si>
  <si>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</si>
  <si>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</si>
  <si>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</si>
  <si>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</si>
  <si>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</si>
  <si>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</si>
  <si>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</si>
  <si>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</si>
  <si>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</si>
  <si>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</si>
  <si>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</si>
  <si>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</si>
  <si>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</si>
  <si>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</si>
  <si>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</si>
  <si>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</si>
  <si>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</si>
  <si>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</si>
  <si>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</si>
  <si>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</si>
  <si>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</si>
  <si>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</si>
  <si>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</si>
  <si>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</si>
  <si>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</si>
  <si>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</si>
  <si>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</si>
  <si>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</si>
  <si>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</si>
  <si>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</si>
  <si>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</si>
  <si>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</si>
  <si>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</si>
  <si>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</si>
  <si>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</si>
  <si>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</si>
  <si>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</si>
  <si>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</si>
  <si>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</si>
  <si>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</si>
  <si>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</si>
  <si>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</si>
  <si>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</si>
  <si>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</si>
  <si>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</si>
  <si>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</si>
  <si>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</si>
  <si>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</si>
  <si>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</si>
  <si>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</si>
  <si>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</si>
  <si>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</si>
  <si>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</si>
  <si>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</si>
  <si>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</si>
  <si>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</si>
  <si>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</si>
  <si>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</si>
  <si>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</si>
  <si>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</si>
  <si>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</si>
  <si>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</si>
  <si>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</si>
  <si>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</si>
  <si>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</si>
  <si>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</si>
  <si>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</si>
  <si>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</si>
  <si>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</si>
  <si>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</si>
  <si>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</si>
  <si>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</si>
  <si>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</si>
  <si>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</si>
  <si>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</si>
  <si>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</si>
  <si>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</si>
  <si>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</si>
  <si>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</si>
  <si>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</si>
  <si>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</si>
  <si>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</si>
  <si>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</si>
  <si>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</si>
  <si>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</si>
  <si>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</si>
  <si>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</si>
  <si>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</si>
  <si>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</si>
  <si>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</si>
  <si>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</si>
  <si>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</si>
  <si>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</si>
  <si>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</si>
  <si>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</si>
  <si>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</si>
  <si>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</si>
  <si>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</si>
  <si>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</si>
  <si>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</si>
  <si>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</si>
  <si>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</si>
  <si>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</si>
  <si>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</si>
  <si>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</si>
  <si>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</si>
  <si>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</si>
  <si>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</si>
  <si>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</si>
  <si>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</si>
  <si>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</si>
  <si>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</si>
  <si>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</si>
  <si>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</si>
  <si>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</si>
  <si>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</si>
  <si>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</si>
  <si>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</si>
  <si>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</si>
  <si>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</si>
  <si>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</si>
  <si>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</si>
  <si>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</si>
  <si>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</si>
  <si>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</si>
  <si>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</si>
  <si>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</si>
  <si>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</si>
  <si>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</si>
  <si>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</si>
  <si>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</si>
  <si>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</si>
  <si>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</si>
  <si>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</si>
  <si>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</si>
  <si>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</si>
  <si>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</si>
  <si>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</si>
  <si>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</si>
  <si>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</si>
  <si>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</si>
  <si>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</si>
  <si>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</si>
  <si>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</si>
  <si>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</si>
  <si>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</si>
  <si>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</si>
  <si>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</si>
  <si>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</si>
  <si>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</si>
  <si>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</si>
  <si>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</si>
  <si>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</si>
  <si>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</si>
  <si>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</si>
  <si>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</si>
  <si>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</si>
  <si>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</si>
  <si>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</si>
  <si>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</si>
  <si>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</si>
  <si>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</si>
  <si>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</si>
  <si>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</si>
  <si>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</si>
  <si>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</si>
  <si>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</si>
  <si>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</si>
  <si>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</si>
  <si>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</si>
  <si>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</si>
  <si>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</si>
  <si>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</si>
  <si>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</si>
  <si>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</si>
  <si>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</si>
  <si>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</si>
  <si>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</si>
  <si>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</si>
  <si>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</si>
  <si>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</si>
  <si>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</si>
  <si>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</si>
  <si>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</si>
  <si>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</si>
  <si>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</si>
  <si>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</si>
  <si>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</si>
  <si>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</si>
  <si>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</si>
  <si>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</si>
  <si>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</si>
  <si>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</si>
  <si>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</si>
  <si>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</si>
  <si>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</si>
  <si>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</si>
  <si>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</si>
  <si>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</si>
  <si>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</si>
  <si>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</si>
  <si>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</si>
  <si>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</si>
  <si>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</si>
  <si>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</si>
  <si>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</si>
  <si>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</si>
  <si>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</si>
  <si>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</si>
  <si>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</si>
  <si>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</si>
  <si>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</si>
  <si>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</si>
  <si>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</si>
  <si>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</si>
  <si>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</si>
  <si>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</si>
  <si>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</si>
  <si>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</si>
  <si>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</si>
  <si>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</si>
  <si>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</si>
  <si>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</si>
  <si>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</si>
  <si>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</si>
  <si>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</si>
  <si>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</si>
  <si>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</si>
  <si>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</si>
  <si>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</si>
  <si>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</si>
  <si>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</si>
  <si>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</si>
  <si>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</si>
  <si>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</si>
  <si>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</si>
  <si>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</si>
  <si>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</si>
  <si>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</si>
  <si>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</si>
  <si>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</si>
  <si>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</si>
  <si>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</si>
  <si>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</si>
  <si>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</si>
  <si>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</si>
  <si>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</si>
  <si>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</si>
  <si>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</si>
  <si>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</si>
  <si>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</si>
  <si>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</si>
  <si>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</si>
  <si>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</si>
  <si>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</si>
  <si>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</si>
  <si>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</si>
  <si>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</si>
  <si>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</si>
  <si>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</si>
  <si>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</si>
  <si>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</si>
  <si>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</si>
  <si>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</si>
  <si>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</si>
  <si>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</si>
  <si>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</si>
  <si>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</si>
  <si>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</si>
  <si>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</si>
  <si>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</si>
  <si>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</si>
  <si>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</si>
  <si>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</si>
  <si>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</si>
  <si>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</si>
  <si>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</si>
  <si>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</si>
  <si>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</si>
  <si>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</si>
  <si>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</si>
  <si>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</si>
  <si>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</si>
  <si>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</si>
  <si>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</si>
  <si>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</si>
  <si>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</si>
  <si>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</si>
  <si>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</si>
  <si>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</si>
  <si>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</si>
  <si>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</si>
  <si>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</si>
  <si>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</si>
  <si>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</si>
  <si>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</si>
  <si>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</si>
  <si>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</si>
  <si>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</si>
  <si>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</si>
  <si>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</si>
  <si>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</si>
  <si>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</si>
  <si>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</si>
  <si>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</si>
  <si>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</si>
  <si>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</si>
  <si>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</si>
  <si>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</si>
  <si>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</si>
  <si>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</si>
  <si>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</si>
  <si>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</si>
  <si>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</si>
  <si>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</si>
  <si>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</si>
  <si>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</si>
  <si>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</si>
  <si>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</si>
  <si>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</si>
  <si>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</si>
  <si>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</si>
  <si>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</si>
  <si>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</si>
  <si>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</si>
  <si>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</si>
  <si>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</si>
  <si>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</si>
  <si>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</si>
  <si>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</si>
  <si>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</si>
  <si>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</si>
  <si>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</si>
  <si>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</si>
  <si>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</si>
  <si>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</si>
  <si>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</si>
  <si>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</si>
  <si>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</si>
  <si>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</si>
  <si>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</si>
  <si>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</si>
  <si>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</si>
  <si>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</si>
  <si>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</si>
  <si>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</si>
  <si>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</si>
  <si>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</si>
  <si>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</si>
  <si>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</si>
  <si>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</si>
  <si>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</si>
  <si>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</si>
  <si>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</si>
  <si>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</si>
  <si>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</si>
  <si>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</si>
  <si>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</si>
  <si>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</si>
  <si>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</si>
  <si>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</si>
  <si>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</si>
  <si>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</si>
  <si>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</si>
  <si>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</si>
  <si>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</si>
  <si>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</si>
  <si>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</si>
  <si>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</si>
  <si>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</si>
  <si>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</si>
  <si>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</si>
  <si>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</si>
  <si>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</si>
  <si>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</si>
  <si>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</si>
  <si>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</si>
  <si>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</si>
  <si>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</si>
  <si>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</si>
  <si>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</si>
  <si>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</si>
  <si>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</si>
  <si>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</si>
  <si>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</si>
  <si>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</si>
  <si>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</si>
  <si>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</si>
  <si>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</si>
  <si>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</si>
  <si>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</si>
  <si>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</si>
  <si>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</si>
  <si>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</si>
  <si>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</si>
  <si>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</si>
  <si>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</si>
  <si>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</si>
  <si>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</si>
  <si>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</si>
  <si>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</si>
  <si>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</si>
  <si>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</si>
  <si>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</si>
  <si>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</si>
  <si>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</si>
  <si>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</si>
  <si>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</si>
  <si>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</si>
  <si>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</si>
  <si>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</si>
  <si>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</si>
  <si>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</si>
  <si>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</si>
  <si>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</si>
  <si>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</si>
  <si>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</si>
  <si>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</si>
  <si>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</si>
  <si>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</si>
  <si>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</si>
  <si>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</si>
  <si>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</si>
  <si>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</si>
  <si>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</si>
  <si>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</si>
  <si>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</si>
  <si>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</si>
  <si>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</si>
  <si>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</si>
  <si>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</si>
  <si>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</si>
  <si>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</si>
  <si>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</si>
  <si>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</si>
  <si>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</si>
  <si>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</si>
  <si>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</si>
  <si>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</si>
  <si>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</si>
  <si>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</si>
  <si>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</si>
  <si>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</si>
  <si>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</si>
  <si>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</si>
  <si>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</si>
  <si>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</si>
  <si>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</si>
  <si>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</si>
  <si>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</si>
  <si>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</si>
  <si>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</si>
  <si>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</si>
  <si>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</si>
  <si>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</si>
  <si>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</si>
  <si>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</si>
  <si>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</si>
  <si>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</si>
  <si>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</si>
  <si>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</si>
  <si>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</si>
  <si>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</si>
  <si>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</si>
  <si>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</si>
  <si>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</si>
  <si>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</si>
  <si>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</si>
  <si>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</si>
  <si>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</si>
  <si>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</si>
  <si>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</si>
  <si>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</si>
  <si>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</si>
  <si>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</si>
  <si>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</si>
  <si>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</si>
  <si>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</si>
  <si>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</si>
  <si>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</si>
  <si>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</si>
  <si>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</si>
  <si>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</si>
  <si>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</si>
  <si>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</si>
  <si>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</si>
  <si>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</si>
  <si>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</si>
  <si>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</si>
  <si>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</si>
  <si>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</si>
  <si>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</si>
  <si>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</si>
  <si>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</si>
  <si>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</si>
  <si>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</si>
  <si>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</si>
  <si>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</si>
  <si>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</si>
  <si>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</si>
  <si>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</si>
  <si>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</si>
  <si>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</si>
  <si>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</si>
  <si>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</si>
  <si>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</si>
  <si>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</si>
  <si>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</si>
  <si>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</si>
  <si>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</si>
  <si>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</si>
  <si>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</si>
  <si>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</si>
  <si>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</si>
  <si>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</si>
  <si>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</si>
  <si>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</si>
  <si>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</si>
  <si>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</si>
  <si>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</si>
  <si>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</si>
  <si>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</si>
  <si>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</si>
  <si>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</si>
  <si>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</si>
  <si>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</si>
  <si>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</si>
  <si>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</si>
  <si>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</si>
  <si>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</si>
  <si>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</si>
  <si>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</si>
  <si>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</si>
  <si>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</si>
  <si>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</si>
  <si>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</si>
  <si>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</si>
  <si>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</si>
  <si>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</si>
  <si>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</si>
  <si>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</si>
  <si>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</si>
  <si>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</si>
  <si>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</si>
  <si>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</si>
  <si>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</si>
  <si>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</si>
  <si>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</si>
  <si>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</si>
  <si>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</si>
  <si>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</si>
  <si>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</si>
  <si>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</si>
  <si>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</si>
  <si>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</si>
  <si>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</si>
  <si>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</si>
  <si>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</si>
  <si>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</si>
  <si>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</si>
  <si>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</si>
  <si>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</si>
  <si>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</si>
  <si>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</si>
  <si>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</si>
  <si>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</si>
  <si>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</si>
  <si>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</si>
  <si>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</si>
  <si>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</si>
  <si>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</si>
  <si>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</si>
  <si>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</si>
  <si>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</si>
  <si>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</si>
  <si>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</si>
  <si>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</si>
  <si>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</si>
  <si>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</si>
  <si>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</si>
  <si>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</si>
  <si>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</si>
  <si>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</si>
  <si>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</si>
  <si>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</si>
  <si>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</si>
  <si>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</si>
  <si>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</si>
  <si>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</si>
  <si>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</si>
  <si>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</si>
  <si>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</si>
  <si>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</si>
  <si>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</si>
  <si>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</si>
  <si>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</si>
  <si>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</si>
  <si>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</si>
  <si>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</si>
  <si>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</si>
  <si>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</si>
  <si>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</si>
  <si>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</si>
  <si>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</si>
  <si>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</si>
  <si>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</si>
  <si>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</si>
  <si>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</si>
  <si>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</si>
  <si>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</si>
  <si>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</si>
  <si>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</si>
  <si>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</si>
  <si>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</si>
  <si>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</si>
  <si>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</si>
  <si>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</si>
  <si>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</si>
  <si>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</si>
  <si>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</si>
  <si>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</si>
  <si>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</si>
  <si>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</si>
  <si>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</si>
  <si>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</si>
  <si>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</si>
  <si>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</si>
  <si>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</si>
  <si>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</si>
  <si>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</si>
  <si>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</si>
  <si>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</si>
  <si>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</si>
  <si>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</si>
  <si>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</si>
  <si>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</si>
  <si>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</si>
  <si>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</si>
  <si>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</si>
  <si>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</si>
  <si>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</si>
  <si>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</si>
  <si>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</si>
  <si>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</si>
  <si>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</si>
  <si>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</si>
  <si>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</si>
  <si>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</si>
  <si>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</si>
  <si>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</si>
  <si>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</si>
  <si>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</si>
  <si>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</si>
  <si>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</si>
  <si>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</si>
  <si>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</si>
  <si>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</si>
  <si>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</si>
  <si>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</si>
  <si>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</si>
  <si>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</si>
  <si>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</si>
  <si>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</si>
  <si>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</si>
  <si>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</si>
  <si>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</si>
  <si>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</si>
  <si>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</si>
  <si>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</si>
  <si>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</si>
  <si>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</si>
  <si>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</si>
  <si>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</si>
  <si>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</si>
  <si>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</si>
  <si>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</si>
  <si>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</si>
  <si>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</si>
  <si>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</si>
  <si>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</si>
  <si>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</si>
  <si>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</si>
  <si>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</si>
  <si>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</si>
  <si>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</si>
  <si>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</si>
  <si>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</si>
  <si>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</si>
  <si>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</si>
  <si>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</si>
  <si>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</si>
  <si>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</si>
  <si>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</si>
  <si>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</si>
  <si>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</si>
  <si>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</si>
  <si>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</si>
  <si>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</si>
  <si>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</si>
  <si>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</si>
  <si>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</si>
  <si>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</si>
  <si>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</si>
  <si>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</si>
  <si>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</si>
  <si>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</si>
  <si>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</si>
  <si>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</si>
  <si>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</si>
  <si>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</si>
  <si>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</si>
  <si>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</si>
  <si>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</si>
  <si>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</si>
  <si>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</si>
  <si>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</si>
  <si>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</si>
  <si>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</si>
  <si>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</si>
  <si>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</si>
  <si>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</si>
  <si>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</si>
  <si>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</si>
  <si>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</si>
  <si>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</si>
  <si>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</si>
  <si>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</si>
  <si>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</si>
  <si>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</si>
  <si>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</si>
  <si>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</si>
  <si>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</si>
  <si>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</si>
  <si>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</si>
  <si>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</si>
  <si>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</si>
  <si>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</si>
  <si>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</si>
  <si>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</si>
  <si>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</si>
  <si>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</si>
  <si>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</si>
  <si>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</si>
  <si>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</si>
  <si>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</si>
  <si>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</si>
  <si>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</si>
  <si>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</si>
  <si>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</si>
  <si>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</si>
  <si>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</si>
  <si>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</si>
  <si>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</si>
  <si>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</si>
  <si>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</si>
  <si>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</si>
  <si>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</si>
  <si>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</si>
  <si>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</si>
  <si>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</si>
  <si>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</si>
  <si>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</si>
  <si>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</si>
  <si>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</si>
  <si>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</si>
  <si>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</si>
  <si>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</si>
  <si>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</si>
  <si>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</si>
  <si>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</si>
  <si>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</si>
  <si>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</si>
  <si>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</si>
  <si>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</si>
  <si>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</si>
  <si>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</si>
  <si>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</si>
  <si>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</si>
  <si>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</si>
  <si>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</si>
  <si>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</si>
  <si>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</si>
  <si>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</si>
  <si>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</si>
  <si>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</si>
  <si>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</si>
  <si>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</si>
  <si>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</si>
  <si>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</si>
  <si>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</si>
  <si>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</si>
  <si>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</si>
  <si>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</si>
  <si>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</si>
  <si>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</si>
  <si>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</si>
  <si>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</si>
  <si>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</si>
  <si>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</si>
  <si>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</si>
  <si>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</si>
  <si>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</si>
  <si>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</si>
  <si>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</si>
  <si>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</si>
  <si>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</si>
  <si>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</si>
  <si>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</si>
  <si>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</si>
  <si>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</si>
  <si>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</si>
  <si>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</si>
  <si>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</si>
  <si>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</si>
  <si>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</si>
  <si>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</si>
  <si>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</si>
  <si>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</si>
  <si>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</si>
  <si>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</si>
  <si>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</si>
  <si>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</si>
  <si>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</si>
  <si>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</si>
  <si>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</si>
  <si>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</si>
  <si>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</si>
  <si>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</si>
  <si>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</si>
  <si>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</si>
  <si>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</si>
  <si>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</si>
  <si>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</si>
  <si>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</si>
  <si>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</si>
  <si>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</si>
  <si>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</si>
  <si>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</si>
  <si>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</si>
  <si>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</si>
  <si>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</si>
  <si>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</si>
  <si>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</si>
  <si>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</si>
  <si>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</si>
  <si>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</si>
  <si>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</si>
  <si>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</si>
  <si>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</si>
  <si>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</si>
  <si>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</si>
  <si>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</si>
  <si>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</si>
  <si>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</si>
  <si>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</si>
  <si>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</si>
  <si>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</si>
  <si>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</si>
  <si>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</si>
  <si>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</si>
  <si>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</si>
  <si>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</si>
  <si>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</si>
  <si>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</si>
  <si>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</si>
  <si>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</si>
  <si>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</si>
  <si>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</si>
  <si>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</si>
  <si>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</si>
  <si>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</si>
  <si>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</si>
  <si>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</si>
  <si>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</si>
  <si>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</si>
  <si>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</si>
  <si>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</si>
  <si>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</si>
  <si>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</si>
  <si>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</si>
  <si>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</si>
  <si>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</si>
  <si>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</si>
  <si>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</si>
  <si>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</si>
  <si>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</si>
  <si>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</si>
  <si>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</si>
  <si>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</si>
  <si>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</si>
  <si>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</si>
  <si>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</si>
  <si>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</si>
  <si>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</si>
  <si>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</si>
  <si>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</si>
  <si>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</si>
  <si>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</si>
  <si>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</si>
  <si>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</si>
  <si>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</si>
  <si>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</si>
  <si>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</si>
  <si>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</si>
  <si>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</si>
  <si>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</si>
  <si>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</si>
  <si>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</si>
  <si>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</si>
  <si>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</si>
  <si>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</si>
  <si>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</si>
  <si>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</si>
  <si>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</si>
  <si>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</si>
  <si>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</si>
  <si>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</si>
  <si>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</si>
  <si>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</si>
  <si>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</si>
  <si>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</si>
  <si>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</si>
  <si>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</si>
  <si>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</si>
  <si>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</si>
  <si>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</si>
  <si>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</si>
  <si>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</si>
  <si>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</si>
  <si>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</si>
  <si>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</si>
  <si>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</si>
  <si>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</si>
  <si>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</si>
  <si>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</si>
  <si>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</si>
  <si>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</si>
  <si>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</si>
  <si>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</si>
  <si>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</si>
  <si>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</si>
  <si>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</si>
  <si>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</si>
  <si>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</si>
  <si>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</si>
  <si>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</si>
  <si>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</si>
  <si>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</si>
  <si>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</si>
  <si>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</si>
  <si>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</si>
  <si>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</si>
  <si>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</si>
  <si>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</si>
  <si>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</si>
  <si>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</si>
  <si>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</si>
  <si>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</si>
  <si>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</si>
  <si>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</si>
  <si>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</si>
  <si>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</si>
  <si>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</si>
  <si>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</si>
  <si>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</si>
  <si>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</si>
  <si>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</si>
  <si>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</si>
  <si>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</si>
  <si>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</si>
  <si>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</si>
  <si>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</si>
  <si>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</si>
  <si>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</si>
  <si>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</si>
  <si>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</si>
  <si>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</si>
  <si>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</si>
  <si>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</si>
  <si>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</si>
  <si>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</si>
  <si>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</si>
  <si>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</si>
  <si>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</si>
  <si>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</si>
  <si>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</si>
  <si>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</si>
  <si>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</si>
  <si>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</si>
  <si>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</si>
  <si>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</si>
  <si>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</si>
  <si>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</si>
  <si>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</si>
  <si>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</si>
  <si>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</si>
  <si>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</si>
  <si>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</si>
  <si>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</si>
  <si>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</si>
  <si>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</si>
  <si>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</si>
  <si>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</si>
  <si>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</si>
  <si>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</si>
  <si>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</si>
  <si>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</si>
  <si>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</si>
  <si>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</si>
  <si>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</si>
  <si>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</si>
  <si>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</si>
  <si>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</si>
  <si>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</si>
  <si>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</si>
  <si>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</si>
  <si>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</si>
  <si>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</si>
  <si>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</si>
  <si>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</si>
  <si>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</si>
  <si>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</si>
  <si>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</si>
  <si>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</si>
  <si>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</si>
  <si>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</si>
  <si>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</si>
  <si>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</si>
  <si>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</si>
  <si>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</si>
  <si>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</si>
  <si>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</si>
  <si>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</si>
  <si>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</si>
  <si>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</si>
  <si>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</si>
  <si>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</si>
  <si>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</si>
  <si>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</si>
  <si>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</si>
  <si>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</si>
  <si>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</si>
  <si>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</si>
  <si>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</si>
  <si>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</si>
  <si>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</si>
  <si>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</si>
  <si>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</si>
  <si>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</si>
  <si>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</si>
  <si>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</si>
  <si>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</si>
  <si>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</si>
  <si>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</si>
  <si>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</si>
  <si>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</si>
  <si>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</si>
  <si>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</si>
  <si>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</si>
  <si>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</si>
  <si>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</si>
  <si>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</si>
  <si>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</si>
  <si>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</si>
  <si>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</si>
  <si>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</si>
  <si>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</si>
  <si>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</si>
  <si>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</si>
  <si>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</si>
  <si>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</si>
  <si>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</si>
  <si>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</si>
  <si>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</si>
  <si>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</si>
  <si>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</si>
  <si>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</si>
  <si>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</si>
  <si>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</si>
  <si>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</si>
  <si>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</si>
  <si>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</si>
  <si>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</si>
  <si>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</si>
  <si>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</si>
  <si>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</si>
  <si>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</si>
  <si>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</si>
  <si>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</si>
  <si>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</si>
  <si>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</si>
  <si>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</si>
  <si>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</si>
  <si>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</si>
  <si>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</si>
  <si>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</si>
  <si>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</si>
  <si>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</si>
  <si>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</si>
  <si>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</si>
  <si>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</si>
  <si>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</si>
  <si>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</si>
  <si>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</si>
  <si>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</si>
  <si>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</si>
  <si>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</si>
  <si>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</si>
  <si>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</si>
  <si>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</si>
  <si>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</si>
  <si>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</si>
  <si>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</si>
  <si>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</si>
  <si>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</si>
  <si>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</si>
  <si>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</si>
  <si>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</si>
  <si>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</si>
  <si>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</si>
  <si>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</si>
  <si>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</si>
  <si>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</si>
  <si>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</si>
  <si>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</si>
  <si>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</si>
  <si>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</si>
  <si>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</si>
  <si>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</si>
  <si>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</si>
  <si>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</si>
  <si>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</si>
  <si>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</si>
  <si>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</si>
  <si>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</si>
  <si>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</si>
  <si>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</si>
  <si>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</si>
  <si>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</si>
  <si>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</si>
  <si>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</si>
  <si>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</si>
  <si>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</si>
  <si>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</si>
  <si>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</si>
  <si>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</si>
  <si>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</si>
  <si>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</si>
  <si>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</si>
  <si>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</si>
  <si>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</si>
  <si>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</si>
  <si>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</si>
  <si>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</si>
  <si>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</si>
  <si>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</si>
  <si>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</si>
  <si>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</si>
  <si>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</si>
  <si>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</si>
  <si>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</si>
  <si>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</si>
  <si>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</si>
  <si>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</si>
  <si>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</si>
  <si>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</si>
  <si>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</si>
  <si>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</si>
  <si>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</si>
  <si>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</si>
  <si>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</si>
  <si>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</si>
  <si>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</si>
  <si>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</si>
  <si>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</si>
  <si>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</si>
  <si>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</si>
  <si>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</si>
  <si>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</si>
  <si>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</si>
  <si>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</si>
  <si>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</si>
  <si>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</si>
  <si>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</si>
  <si>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</si>
  <si>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</si>
  <si>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</si>
  <si>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</si>
  <si>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</si>
  <si>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</si>
  <si>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</si>
  <si>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</si>
  <si>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</si>
  <si>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</si>
  <si>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</si>
  <si>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</si>
  <si>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</si>
  <si>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</si>
  <si>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</si>
  <si>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</si>
  <si>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</si>
  <si>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</si>
  <si>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</si>
  <si>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</si>
  <si>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</si>
  <si>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</si>
  <si>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</si>
  <si>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</si>
  <si>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</si>
  <si>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</si>
  <si>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</si>
  <si>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</si>
  <si>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</si>
  <si>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</si>
  <si>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</si>
  <si>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</si>
  <si>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</si>
  <si>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</si>
  <si>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</si>
  <si>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</si>
  <si>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</si>
  <si>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</si>
  <si>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</si>
  <si>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</si>
  <si>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</si>
  <si>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</si>
  <si>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</si>
  <si>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</si>
  <si>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</si>
  <si>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</si>
  <si>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</si>
  <si>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</si>
  <si>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</si>
  <si>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</si>
  <si>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</si>
  <si>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</si>
  <si>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</si>
  <si>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</si>
  <si>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</si>
  <si>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</si>
  <si>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</si>
  <si>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</si>
  <si>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</si>
  <si>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</si>
  <si>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</si>
  <si>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</si>
  <si>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</si>
  <si>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</si>
  <si>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</si>
  <si>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</si>
  <si>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</si>
  <si>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</si>
  <si>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</si>
  <si>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</si>
  <si>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</si>
  <si>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</si>
  <si>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</si>
  <si>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</si>
  <si>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</si>
  <si>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</si>
  <si>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</si>
  <si>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</si>
  <si>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</si>
  <si>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</si>
  <si>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</si>
  <si>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</si>
  <si>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</si>
  <si>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</si>
  <si>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</si>
  <si>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</si>
  <si>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</si>
  <si>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</si>
  <si>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</si>
  <si>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</si>
  <si>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</si>
  <si>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</si>
  <si>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</si>
  <si>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</si>
  <si>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</si>
  <si>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</si>
  <si>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</si>
  <si>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</si>
  <si>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</si>
  <si>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</si>
  <si>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</si>
  <si>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</si>
  <si>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</si>
  <si>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</si>
  <si>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</si>
  <si>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</si>
  <si>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</si>
  <si>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</si>
  <si>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</si>
  <si>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</si>
  <si>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</si>
  <si>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</si>
  <si>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</si>
  <si>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</si>
  <si>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</si>
  <si>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</si>
  <si>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</si>
  <si>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</si>
  <si>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</si>
  <si>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</si>
  <si>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</si>
  <si>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</si>
  <si>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</si>
  <si>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</si>
  <si>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</si>
  <si>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</si>
  <si>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</si>
  <si>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</si>
  <si>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</si>
  <si>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</si>
  <si>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</si>
  <si>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</si>
  <si>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</si>
  <si>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</si>
  <si>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</si>
  <si>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</si>
  <si>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</si>
  <si>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</si>
  <si>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</si>
  <si>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</si>
  <si>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</si>
  <si>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</si>
  <si>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</si>
  <si>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</si>
  <si>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</si>
  <si>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</si>
  <si>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</si>
  <si>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</si>
  <si>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</si>
  <si>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</si>
  <si>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</si>
  <si>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</si>
  <si>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</si>
  <si>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</si>
  <si>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</si>
  <si>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</si>
  <si>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</si>
  <si>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</si>
  <si>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</si>
  <si>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</si>
  <si>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</si>
  <si>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</si>
  <si>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</si>
  <si>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</si>
  <si>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</si>
  <si>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</si>
  <si>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</si>
  <si>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</si>
  <si>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</si>
  <si>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</si>
  <si>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</si>
  <si>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</si>
  <si>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</si>
  <si>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</si>
  <si>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</si>
  <si>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</si>
  <si>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</si>
  <si>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</si>
  <si>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</si>
  <si>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</si>
  <si>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</si>
  <si>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</si>
  <si>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</si>
  <si>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</si>
  <si>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</si>
  <si>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</si>
  <si>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</si>
  <si>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</si>
  <si>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</si>
  <si>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</si>
  <si>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</si>
  <si>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</si>
  <si>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</si>
  <si>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</si>
  <si>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</si>
  <si>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</si>
  <si>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</si>
  <si>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</si>
  <si>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</si>
  <si>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</si>
  <si>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</si>
  <si>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</si>
  <si>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</si>
  <si>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</si>
  <si>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</si>
  <si>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</si>
  <si>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</si>
  <si>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</si>
  <si>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</si>
  <si>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</si>
  <si>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</si>
  <si>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</si>
  <si>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</si>
  <si>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</si>
  <si>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</si>
  <si>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</si>
  <si>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</si>
  <si>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</si>
  <si>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</si>
  <si>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</si>
  <si>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</si>
  <si>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</si>
  <si>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</si>
  <si>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</si>
  <si>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</si>
  <si>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</si>
  <si>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</si>
  <si>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</si>
  <si>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</si>
  <si>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</si>
  <si>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</si>
  <si>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</si>
  <si>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</si>
  <si>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</si>
  <si>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</si>
  <si>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</si>
  <si>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</si>
  <si>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</si>
  <si>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</si>
  <si>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</si>
  <si>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</si>
  <si>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</si>
  <si>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</si>
  <si>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</si>
  <si>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</si>
  <si>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</si>
  <si>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</si>
  <si>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</si>
  <si>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</si>
  <si>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</si>
  <si>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</si>
  <si>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</si>
  <si>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</si>
  <si>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</si>
  <si>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</si>
  <si>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</si>
  <si>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</si>
  <si>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</si>
  <si>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</si>
  <si>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</si>
  <si>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</si>
  <si>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</si>
  <si>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</si>
  <si>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</si>
  <si>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</si>
  <si>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</si>
  <si>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</si>
  <si>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</si>
  <si>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</si>
  <si>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</si>
  <si>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</si>
  <si>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</si>
  <si>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</si>
  <si>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</si>
  <si>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</si>
  <si>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</si>
  <si>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</si>
  <si>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</si>
  <si>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</si>
  <si>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</si>
  <si>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</si>
  <si>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</si>
  <si>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</si>
  <si>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</si>
  <si>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</si>
  <si>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</si>
  <si>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</si>
  <si>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</si>
  <si>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</si>
  <si>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</si>
  <si>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</si>
  <si>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</si>
  <si>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</si>
  <si>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</si>
  <si>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</si>
  <si>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</si>
  <si>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</si>
  <si>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</si>
  <si>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</si>
  <si>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</si>
  <si>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</si>
  <si>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</si>
  <si>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</si>
  <si>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</si>
  <si>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</si>
  <si>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</si>
  <si>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</si>
  <si>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</si>
  <si>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</si>
  <si>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</si>
  <si>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</si>
  <si>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</si>
  <si>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</si>
  <si>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</si>
  <si>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</si>
  <si>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</si>
  <si>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</si>
  <si>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</si>
  <si>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</si>
  <si>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</si>
  <si>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</si>
  <si>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</si>
  <si>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</si>
  <si>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</si>
  <si>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</si>
  <si>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</si>
  <si>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</si>
  <si>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</si>
  <si>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</si>
  <si>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</si>
  <si>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</si>
  <si>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</si>
  <si>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</si>
  <si>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</si>
  <si>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</si>
  <si>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</si>
  <si>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</si>
  <si>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</si>
  <si>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</si>
  <si>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</si>
  <si>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</si>
  <si>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</si>
  <si>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</si>
  <si>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</si>
  <si>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</si>
  <si>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</si>
  <si>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</si>
  <si>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</si>
  <si>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</si>
  <si>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</si>
  <si>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</si>
  <si>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</si>
  <si>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</si>
  <si>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</si>
  <si>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</si>
  <si>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</si>
  <si>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</si>
  <si>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</si>
  <si>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</si>
  <si>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</si>
  <si>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</si>
  <si>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</si>
  <si>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</si>
  <si>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</si>
  <si>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</si>
  <si>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</si>
  <si>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</si>
  <si>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</si>
  <si>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</si>
  <si>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</si>
  <si>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</si>
  <si>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</si>
  <si>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</si>
  <si>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</si>
  <si>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</si>
  <si>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</si>
  <si>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</si>
  <si>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</si>
  <si>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</si>
  <si>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</si>
  <si>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</si>
  <si>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</si>
  <si>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</si>
  <si>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</si>
  <si>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</si>
  <si>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</si>
  <si>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</si>
  <si>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</si>
  <si>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</si>
  <si>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</si>
  <si>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</si>
  <si>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</si>
  <si>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</si>
  <si>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</si>
  <si>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</si>
  <si>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</si>
  <si>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</si>
  <si>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</si>
  <si>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</si>
  <si>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</si>
  <si>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</si>
  <si>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</si>
  <si>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</si>
  <si>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</si>
  <si>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</si>
  <si>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</si>
  <si>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</si>
  <si>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</si>
  <si>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</si>
  <si>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</si>
  <si>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</si>
  <si>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</si>
  <si>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</si>
  <si>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</si>
  <si>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</si>
  <si>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</si>
  <si>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</si>
  <si>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</si>
  <si>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</si>
  <si>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</si>
  <si>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</si>
  <si>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</si>
  <si>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</si>
  <si>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</si>
  <si>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</si>
  <si>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</si>
  <si>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</si>
  <si>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</si>
  <si>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</si>
  <si>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</si>
  <si>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</si>
  <si>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</si>
  <si>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</si>
  <si>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</si>
  <si>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</si>
  <si>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</si>
  <si>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</si>
  <si>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</si>
  <si>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</si>
  <si>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</si>
  <si>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</si>
  <si>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</si>
  <si>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</si>
  <si>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</si>
  <si>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</si>
  <si>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</si>
  <si>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</si>
  <si>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</si>
  <si>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</si>
  <si>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</si>
  <si>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</si>
  <si>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</si>
  <si>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</si>
  <si>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</si>
  <si>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</si>
  <si>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</si>
  <si>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</si>
  <si>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</si>
  <si>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</si>
  <si>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</si>
  <si>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</si>
  <si>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</si>
  <si>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</si>
  <si>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</si>
  <si>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</si>
  <si>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</si>
  <si>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</si>
  <si>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</si>
  <si>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</si>
  <si>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</si>
  <si>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</si>
  <si>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</si>
  <si>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</si>
  <si>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</si>
  <si>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</si>
  <si>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</si>
  <si>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</si>
  <si>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</si>
  <si>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</si>
  <si>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</si>
  <si>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</si>
  <si>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</si>
  <si>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</si>
  <si>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</si>
  <si>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</si>
  <si>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</si>
  <si>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</si>
  <si>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</si>
  <si>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</si>
  <si>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</si>
  <si>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</si>
  <si>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</si>
  <si>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</si>
  <si>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</si>
  <si>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</si>
  <si>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</si>
  <si>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</si>
  <si>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</si>
  <si>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</si>
  <si>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</si>
  <si>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</si>
  <si>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</si>
  <si>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</si>
  <si>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</si>
  <si>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</si>
  <si>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</si>
  <si>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</si>
  <si>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</si>
  <si>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</si>
  <si>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</si>
  <si>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</si>
  <si>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</si>
  <si>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</si>
  <si>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</si>
  <si>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</si>
  <si>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</si>
  <si>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</si>
  <si>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</si>
  <si>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</si>
  <si>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</si>
  <si>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</si>
  <si>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</si>
  <si>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</si>
  <si>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</si>
  <si>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</si>
  <si>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</si>
  <si>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</si>
  <si>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</si>
  <si>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</si>
  <si>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</si>
  <si>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</si>
  <si>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</si>
  <si>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</si>
  <si>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</si>
  <si>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</si>
  <si>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</si>
  <si>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</si>
  <si>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</si>
  <si>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</si>
  <si>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</si>
  <si>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</si>
  <si>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</si>
  <si>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</si>
  <si>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</si>
  <si>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</si>
  <si>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</si>
  <si>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</si>
  <si>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</si>
  <si>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</si>
  <si>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</si>
  <si>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</si>
  <si>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</si>
  <si>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</si>
  <si>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</si>
  <si>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</si>
  <si>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</si>
  <si>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</si>
  <si>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</si>
  <si>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</si>
  <si>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</si>
  <si>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</si>
  <si>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</si>
  <si>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</si>
  <si>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</si>
  <si>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</si>
  <si>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</si>
  <si>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</si>
  <si>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</si>
  <si>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</si>
  <si>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</si>
  <si>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</si>
  <si>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</si>
  <si>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</si>
  <si>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</si>
  <si>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</si>
  <si>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</si>
  <si>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</si>
  <si>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</si>
  <si>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</si>
  <si>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</si>
  <si>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</si>
  <si>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</si>
  <si>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</si>
  <si>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</si>
  <si>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</si>
  <si>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</si>
  <si>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</si>
  <si>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</si>
  <si>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</si>
  <si>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</si>
  <si>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</si>
  <si>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</si>
  <si>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</si>
  <si>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</si>
  <si>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</si>
  <si>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</si>
  <si>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</si>
  <si>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</si>
  <si>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</si>
  <si>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</si>
  <si>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</si>
  <si>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</si>
  <si>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</si>
  <si>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</si>
  <si>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</si>
  <si>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</si>
  <si>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</si>
  <si>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</si>
  <si>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</si>
  <si>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</si>
  <si>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</si>
  <si>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</si>
  <si>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</si>
  <si>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</si>
  <si>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</si>
  <si>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</si>
  <si>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</si>
  <si>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</si>
  <si>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</si>
  <si>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</si>
  <si>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</si>
  <si>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</si>
  <si>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</si>
  <si>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</si>
  <si>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</si>
  <si>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</si>
  <si>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</si>
  <si>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</si>
  <si>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</si>
  <si>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</si>
  <si>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</si>
  <si>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</si>
  <si>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</si>
  <si>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</si>
  <si>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</si>
  <si>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</si>
  <si>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</si>
  <si>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</si>
  <si>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</si>
  <si>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</si>
  <si>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</si>
  <si>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</si>
  <si>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</si>
  <si>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</si>
  <si>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</si>
  <si>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</si>
  <si>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</si>
  <si>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</si>
  <si>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</si>
  <si>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</si>
  <si>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</si>
  <si>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</si>
  <si>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</si>
  <si>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</si>
  <si>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</si>
  <si>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</si>
  <si>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</si>
  <si>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</si>
  <si>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</si>
  <si>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</si>
  <si>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</si>
  <si>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</si>
  <si>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</si>
  <si>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</si>
  <si>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</si>
  <si>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</si>
  <si>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</si>
  <si>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</si>
  <si>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</si>
  <si>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</si>
  <si>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</si>
  <si>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</si>
  <si>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</si>
  <si>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</si>
  <si>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</si>
  <si>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</si>
  <si>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</si>
  <si>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</si>
  <si>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</si>
  <si>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</si>
  <si>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</si>
  <si>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</si>
  <si>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</si>
  <si>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</si>
  <si>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</si>
  <si>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</si>
  <si>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</si>
  <si>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</si>
  <si>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</si>
  <si>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</si>
  <si>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</si>
  <si>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</si>
  <si>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</si>
  <si>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</si>
  <si>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</si>
  <si>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</si>
  <si>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</si>
  <si>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</si>
  <si>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</si>
  <si>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</si>
  <si>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</si>
  <si>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</si>
  <si>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</si>
  <si>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</si>
  <si>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</si>
  <si>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</si>
  <si>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</si>
  <si>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</si>
  <si>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</si>
  <si>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</si>
  <si>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</si>
  <si>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</si>
  <si>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</si>
  <si>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</si>
  <si>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</si>
  <si>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</si>
  <si>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</si>
  <si>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</si>
  <si>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</si>
  <si>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</si>
  <si>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</si>
  <si>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</si>
  <si>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</si>
  <si>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</si>
  <si>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</si>
  <si>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</si>
  <si>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</si>
  <si>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</si>
  <si>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</si>
  <si>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</si>
  <si>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</si>
  <si>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</si>
  <si>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</si>
  <si>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</si>
  <si>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</si>
  <si>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</si>
  <si>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</si>
  <si>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</si>
  <si>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</si>
  <si>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</si>
  <si>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</si>
  <si>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</si>
  <si>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</si>
  <si>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</si>
  <si>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</si>
  <si>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</si>
  <si>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</si>
  <si>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</si>
  <si>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</si>
  <si>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</si>
  <si>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</si>
  <si>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</si>
  <si>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</si>
  <si>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</si>
  <si>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</si>
  <si>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</si>
  <si>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</si>
  <si>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</si>
  <si>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</si>
  <si>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</si>
  <si>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</si>
  <si>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</si>
  <si>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</si>
  <si>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</si>
  <si>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</si>
  <si>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</si>
  <si>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</si>
  <si>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</si>
  <si>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</si>
  <si>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</si>
  <si>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</si>
  <si>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</si>
  <si>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</si>
  <si>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</si>
  <si>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</si>
  <si>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</si>
  <si>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</si>
  <si>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</si>
  <si>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</si>
  <si>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</si>
  <si>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</si>
  <si>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</si>
  <si>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</si>
  <si>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</si>
  <si>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</si>
  <si>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</si>
  <si>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</si>
  <si>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</si>
  <si>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</si>
  <si>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</si>
  <si>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</si>
  <si>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</si>
  <si>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</si>
  <si>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</si>
  <si>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</si>
  <si>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</si>
  <si>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</si>
  <si>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</si>
  <si>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</si>
  <si>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</si>
  <si>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</si>
  <si>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</si>
  <si>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</si>
  <si>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</si>
  <si>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</si>
  <si>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</si>
  <si>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</si>
  <si>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</si>
  <si>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</si>
  <si>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</si>
  <si>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</si>
  <si>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</si>
  <si>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</si>
  <si>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</si>
  <si>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</si>
  <si>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</si>
  <si>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</si>
  <si>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</si>
  <si>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</si>
  <si>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</si>
  <si>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</si>
  <si>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</si>
  <si>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</si>
  <si>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</si>
  <si>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</si>
  <si>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</si>
  <si>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</si>
  <si>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</si>
  <si>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</si>
  <si>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</si>
  <si>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</si>
  <si>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</si>
  <si>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</si>
  <si>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</si>
  <si>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</si>
  <si>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</si>
  <si>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</si>
  <si>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</si>
  <si>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</si>
  <si>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</si>
  <si>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</si>
  <si>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</si>
  <si>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</si>
  <si>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</si>
  <si>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</si>
  <si>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</si>
  <si>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</si>
  <si>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</si>
  <si>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</si>
  <si>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</si>
  <si>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</si>
  <si>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</si>
  <si>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</si>
  <si>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</si>
  <si>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</si>
  <si>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</si>
  <si>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</si>
  <si>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</si>
  <si>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</si>
  <si>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</si>
  <si>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</si>
  <si>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</si>
  <si>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</si>
  <si>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</si>
  <si>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</si>
  <si>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</si>
  <si>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</si>
  <si>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</si>
  <si>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</si>
  <si>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</si>
  <si>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</si>
  <si>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</si>
  <si>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</si>
  <si>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</si>
  <si>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</si>
  <si>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</si>
  <si>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</si>
  <si>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</si>
  <si>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</si>
  <si>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</si>
  <si>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</si>
  <si>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</si>
  <si>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</si>
  <si>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</si>
  <si>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</si>
  <si>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</si>
  <si>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</si>
  <si>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</si>
  <si>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</si>
  <si>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</si>
  <si>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</si>
  <si>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</si>
  <si>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</si>
  <si>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</si>
  <si>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</si>
  <si>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</si>
  <si>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</si>
  <si>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</si>
  <si>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</si>
  <si>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</si>
  <si>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</si>
  <si>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</si>
  <si>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</si>
  <si>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</si>
  <si>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</si>
  <si>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</si>
  <si>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</si>
  <si>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</si>
  <si>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</si>
  <si>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</si>
  <si>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</si>
  <si>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</si>
  <si>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</si>
  <si>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</si>
  <si>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</si>
  <si>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</si>
  <si>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</si>
  <si>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</si>
  <si>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</si>
  <si>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</si>
  <si>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</si>
  <si>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</si>
  <si>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</si>
  <si>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</si>
  <si>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</si>
  <si>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</si>
  <si>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</si>
  <si>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</si>
  <si>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</si>
  <si>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</si>
  <si>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</si>
  <si>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</si>
  <si>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</si>
  <si>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</si>
  <si>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</si>
  <si>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</si>
  <si>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</si>
  <si>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</si>
  <si>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</si>
  <si>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</si>
  <si>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</si>
  <si>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</si>
  <si>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</si>
  <si>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</si>
  <si>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</si>
  <si>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</si>
  <si>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</si>
  <si>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</si>
  <si>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</si>
  <si>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</si>
  <si>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</si>
  <si>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</si>
  <si>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</si>
  <si>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</si>
  <si>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</si>
  <si>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</si>
  <si>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</si>
  <si>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</si>
  <si>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</si>
  <si>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</si>
  <si>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</si>
  <si>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</si>
  <si>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</si>
  <si>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</si>
  <si>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</si>
  <si>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</si>
  <si>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</si>
  <si>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</si>
  <si>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</si>
  <si>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</si>
  <si>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</si>
  <si>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</si>
  <si>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</si>
  <si>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</si>
  <si>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</si>
  <si>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</si>
  <si>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</si>
  <si>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</si>
  <si>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</si>
  <si>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</si>
  <si>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</si>
  <si>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</si>
  <si>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</si>
  <si>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</si>
  <si>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</si>
  <si>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</si>
  <si>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</si>
  <si>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</si>
  <si>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</si>
  <si>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</si>
  <si>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</si>
  <si>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</si>
  <si>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</si>
  <si>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</si>
  <si>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</si>
  <si>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</si>
  <si>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</si>
  <si>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</si>
  <si>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</si>
  <si>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</si>
  <si>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</si>
  <si>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</si>
  <si>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</si>
  <si>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</si>
  <si>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</si>
  <si>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</si>
  <si>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</si>
  <si>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</si>
  <si>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</si>
  <si>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</si>
  <si>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</si>
  <si>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</si>
  <si>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</si>
  <si>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</si>
  <si>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</si>
  <si>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</si>
  <si>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</si>
  <si>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</si>
  <si>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</si>
  <si>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</si>
  <si>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</si>
  <si>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</si>
  <si>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</si>
  <si>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</si>
  <si>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</si>
  <si>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</si>
  <si>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</si>
  <si>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</si>
  <si>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</si>
  <si>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</si>
  <si>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</si>
  <si>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</si>
  <si>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</si>
  <si>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</si>
  <si>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</si>
  <si>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</si>
  <si>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</si>
  <si>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</si>
  <si>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</si>
  <si>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</si>
  <si>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</si>
  <si>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</si>
  <si>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</si>
  <si>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</si>
  <si>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</si>
  <si>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</si>
  <si>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</si>
  <si>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</si>
  <si>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</si>
  <si>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</si>
  <si>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</si>
  <si>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</si>
  <si>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</si>
  <si>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</si>
  <si>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</si>
  <si>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</si>
  <si>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</si>
  <si>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</si>
  <si>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</si>
  <si>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</si>
  <si>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</si>
  <si>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</si>
  <si>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</si>
  <si>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</si>
  <si>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</si>
  <si>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</si>
  <si>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</si>
  <si>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</si>
  <si>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</si>
  <si>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</si>
  <si>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</si>
  <si>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</si>
  <si>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</si>
  <si>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</si>
  <si>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</si>
  <si>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</si>
  <si>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</si>
  <si>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</si>
  <si>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</si>
  <si>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</si>
  <si>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</si>
  <si>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</si>
  <si>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</si>
  <si>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</si>
  <si>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</si>
  <si>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</si>
  <si>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</si>
  <si>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</si>
  <si>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</si>
  <si>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</si>
  <si>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</si>
  <si>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</si>
  <si>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</si>
  <si>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</si>
  <si>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</si>
  <si>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</si>
  <si>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</si>
  <si>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</si>
  <si>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</si>
  <si>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</si>
  <si>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</si>
  <si>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</si>
  <si>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</si>
  <si>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</si>
  <si>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</si>
  <si>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</si>
  <si>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</si>
  <si>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</si>
  <si>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</si>
  <si>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</si>
  <si>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</si>
  <si>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</si>
  <si>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</si>
  <si>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</si>
  <si>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</si>
  <si>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</si>
  <si>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</si>
  <si>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</si>
  <si>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</si>
  <si>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</si>
  <si>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</si>
  <si>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</si>
  <si>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</si>
  <si>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</si>
  <si>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</si>
  <si>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</si>
  <si>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</si>
  <si>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</si>
  <si>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</si>
  <si>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</si>
  <si>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</si>
  <si>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</si>
  <si>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</si>
  <si>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</si>
  <si>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</si>
  <si>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</si>
  <si>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</si>
  <si>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</si>
  <si>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</si>
  <si>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</si>
  <si>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</si>
  <si>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</si>
  <si>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</si>
  <si>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</si>
  <si>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</si>
  <si>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</si>
  <si>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</si>
  <si>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</si>
  <si>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</si>
  <si>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</si>
  <si>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</si>
  <si>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</si>
  <si>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</si>
  <si>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</si>
  <si>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</si>
  <si>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</si>
  <si>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</si>
  <si>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</si>
  <si>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</si>
  <si>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</si>
  <si>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</si>
  <si>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</si>
  <si>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</si>
  <si>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</si>
  <si>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</si>
  <si>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</si>
  <si>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</si>
  <si>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</si>
  <si>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</si>
  <si>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</si>
  <si>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</si>
  <si>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</si>
  <si>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</si>
  <si>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</si>
  <si>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</si>
  <si>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</si>
  <si>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</si>
  <si>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</si>
  <si>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</si>
  <si>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</si>
  <si>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</si>
  <si>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</si>
  <si>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</si>
  <si>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</si>
  <si>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</si>
  <si>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</si>
  <si>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</si>
  <si>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</si>
  <si>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</si>
  <si>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</si>
  <si>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</si>
  <si>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</si>
  <si>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</si>
  <si>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</si>
  <si>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</si>
  <si>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</si>
  <si>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</si>
  <si>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</si>
  <si>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</si>
  <si>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</si>
  <si>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</si>
  <si>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</si>
  <si>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</si>
  <si>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</si>
  <si>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</si>
  <si>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</si>
  <si>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</si>
  <si>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</si>
  <si>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</si>
  <si>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</si>
  <si>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</si>
  <si>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</si>
  <si>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</si>
  <si>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</si>
  <si>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</si>
  <si>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</si>
  <si>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</si>
  <si>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</si>
  <si>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</si>
  <si>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</si>
  <si>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</si>
  <si>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</si>
  <si>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</si>
  <si>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</si>
  <si>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</si>
  <si>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</si>
  <si>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</si>
  <si>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</si>
  <si>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</si>
  <si>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</si>
  <si>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</si>
  <si>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</si>
  <si>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</si>
  <si>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</si>
  <si>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</si>
  <si>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</si>
  <si>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</si>
  <si>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</si>
  <si>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</si>
  <si>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</si>
  <si>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</si>
  <si>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</si>
  <si>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</si>
  <si>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</si>
  <si>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</si>
  <si>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</si>
  <si>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</si>
  <si>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</si>
  <si>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</si>
  <si>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</si>
  <si>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</si>
  <si>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</si>
  <si>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</si>
  <si>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</si>
  <si>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</si>
  <si>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</si>
  <si>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</si>
  <si>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</si>
  <si>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</si>
  <si>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</si>
  <si>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</si>
  <si>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</si>
  <si>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</si>
  <si>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</si>
  <si>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</si>
  <si>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</si>
  <si>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</si>
  <si>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</si>
  <si>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</si>
  <si>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</si>
  <si>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</si>
  <si>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</si>
  <si>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</si>
  <si>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</si>
  <si>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</si>
  <si>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</si>
  <si>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</si>
  <si>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</si>
  <si>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</si>
  <si>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</si>
  <si>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</si>
  <si>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</si>
  <si>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</si>
  <si>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</si>
  <si>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</si>
  <si>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</si>
  <si>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</si>
  <si>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</si>
  <si>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</si>
  <si>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</si>
  <si>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</si>
  <si>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</si>
  <si>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</si>
  <si>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</si>
  <si>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</si>
  <si>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</si>
  <si>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</si>
  <si>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</si>
  <si>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</si>
  <si>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</si>
  <si>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</si>
  <si>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</si>
  <si>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</si>
  <si>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</si>
  <si>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</si>
  <si>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</si>
  <si>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</si>
  <si>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</si>
  <si>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</si>
  <si>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</si>
  <si>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</si>
  <si>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</si>
  <si>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</si>
  <si>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</si>
  <si>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</si>
  <si>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</si>
  <si>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</si>
  <si>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</si>
  <si>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</si>
  <si>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</si>
  <si>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</si>
  <si>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</si>
  <si>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</si>
  <si>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</si>
  <si>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</si>
  <si>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</si>
  <si>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</si>
  <si>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</si>
  <si>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</si>
  <si>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</si>
  <si>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</si>
  <si>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</si>
  <si>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</si>
  <si>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</si>
  <si>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</si>
  <si>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</si>
  <si>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</si>
  <si>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</si>
  <si>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</si>
  <si>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</si>
  <si>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</si>
  <si>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</si>
  <si>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</si>
  <si>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</si>
  <si>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</si>
  <si>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</si>
  <si>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</si>
  <si>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</si>
  <si>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</si>
  <si>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</si>
  <si>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</si>
  <si>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</si>
  <si>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</si>
  <si>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</si>
  <si>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</si>
  <si>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</si>
  <si>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</si>
  <si>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</si>
  <si>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</si>
  <si>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</si>
  <si>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</si>
  <si>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</si>
  <si>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</si>
  <si>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</si>
  <si>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</si>
  <si>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</si>
  <si>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</si>
  <si>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</si>
  <si>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</si>
  <si>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</si>
  <si>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</si>
  <si>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</si>
  <si>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</si>
  <si>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</si>
  <si>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</si>
  <si>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</si>
  <si>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</si>
  <si>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</si>
  <si>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</si>
  <si>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</si>
  <si>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</si>
  <si>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</si>
  <si>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</si>
  <si>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</si>
  <si>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</si>
  <si>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</si>
  <si>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</si>
  <si>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</si>
  <si>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</si>
  <si>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</si>
  <si>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</si>
  <si>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</si>
  <si>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</si>
  <si>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</si>
  <si>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</si>
  <si>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</si>
  <si>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</si>
  <si>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</si>
  <si>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</si>
  <si>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</si>
  <si>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</si>
  <si>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</si>
  <si>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</si>
  <si>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</si>
  <si>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</si>
  <si>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</si>
  <si>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</si>
  <si>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</si>
  <si>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</si>
  <si>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</si>
  <si>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</si>
  <si>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</si>
  <si>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</si>
  <si>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</si>
  <si>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</si>
  <si>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</si>
  <si>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</si>
  <si>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</si>
  <si>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</si>
  <si>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</si>
  <si>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</si>
  <si>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</si>
  <si>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</si>
  <si>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</si>
  <si>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</si>
  <si>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</si>
  <si>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</si>
  <si>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</si>
  <si>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</si>
  <si>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</si>
  <si>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</si>
  <si>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</si>
  <si>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</si>
  <si>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</si>
  <si>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</si>
  <si>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</si>
  <si>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</si>
  <si>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</si>
  <si>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</si>
  <si>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</si>
  <si>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</si>
  <si>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</si>
  <si>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</si>
  <si>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</si>
  <si>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</si>
  <si>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</si>
  <si>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</si>
  <si>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</si>
  <si>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</si>
  <si>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</si>
  <si>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</si>
  <si>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</si>
  <si>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</si>
  <si>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</si>
  <si>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</si>
  <si>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</si>
  <si>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</si>
  <si>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</si>
  <si>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</si>
  <si>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</si>
  <si>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</si>
  <si>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</si>
  <si>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</si>
  <si>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</si>
  <si>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</si>
  <si>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</si>
  <si>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</si>
  <si>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</si>
  <si>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</si>
  <si>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</si>
  <si>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</si>
  <si>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</si>
  <si>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</si>
  <si>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</si>
  <si>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</si>
  <si>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</si>
  <si>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</si>
  <si>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</si>
  <si>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</si>
  <si>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</si>
  <si>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</si>
  <si>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</si>
  <si>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</si>
  <si>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</si>
  <si>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</si>
  <si>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</si>
  <si>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</si>
  <si>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</si>
  <si>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</si>
  <si>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</si>
  <si>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</si>
  <si>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</si>
  <si>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</si>
  <si>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</si>
  <si>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</si>
  <si>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</si>
  <si>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</si>
  <si>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</si>
  <si>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</si>
  <si>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</si>
  <si>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</si>
  <si>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</si>
  <si>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</si>
  <si>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</si>
  <si>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</si>
  <si>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</si>
  <si>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</si>
  <si>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</si>
  <si>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</si>
  <si>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</si>
  <si>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</si>
  <si>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</si>
  <si>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</si>
  <si>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</si>
  <si>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</si>
  <si>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</si>
  <si>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</si>
  <si>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</si>
  <si>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</si>
  <si>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</si>
  <si>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</si>
  <si>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</si>
  <si>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</si>
  <si>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</si>
  <si>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</si>
  <si>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</si>
  <si>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</si>
  <si>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</si>
  <si>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</si>
  <si>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</si>
  <si>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</si>
  <si>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</si>
  <si>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</si>
  <si>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</si>
  <si>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</si>
  <si>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</si>
  <si>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</si>
  <si>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</si>
  <si>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</si>
  <si>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</si>
  <si>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</si>
  <si>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</si>
  <si>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</si>
  <si>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</si>
  <si>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</si>
  <si>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</si>
  <si>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</si>
  <si>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</si>
  <si>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</si>
  <si>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</si>
  <si>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</si>
  <si>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</si>
  <si>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</si>
  <si>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</si>
  <si>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</si>
  <si>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</si>
  <si>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</si>
  <si>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</si>
  <si>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</si>
  <si>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</si>
  <si>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</si>
  <si>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</si>
  <si>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</si>
  <si>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</si>
  <si>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</si>
  <si>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</si>
  <si>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</si>
  <si>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</si>
  <si>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</si>
  <si>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</si>
  <si>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</si>
  <si>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</si>
  <si>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</si>
  <si>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</si>
  <si>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</si>
  <si>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</si>
  <si>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</si>
  <si>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</si>
  <si>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</si>
  <si>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</si>
  <si>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</si>
  <si>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</si>
  <si>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</si>
  <si>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</si>
  <si>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</si>
  <si>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</si>
  <si>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</si>
  <si>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</si>
  <si>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</si>
  <si>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</si>
  <si>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</si>
  <si>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</si>
  <si>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</si>
  <si>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</si>
  <si>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</si>
  <si>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</si>
  <si>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</si>
  <si>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</si>
  <si>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</si>
  <si>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</si>
  <si>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</si>
  <si>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</si>
  <si>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</si>
  <si>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</si>
  <si>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</si>
  <si>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</si>
  <si>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</si>
  <si>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</si>
  <si>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</si>
  <si>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</si>
  <si>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</si>
  <si>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</si>
  <si>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</si>
  <si>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</si>
  <si>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</si>
  <si>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</si>
  <si>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</si>
  <si>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</si>
  <si>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</si>
  <si>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</si>
  <si>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</si>
  <si>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</si>
  <si>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</si>
  <si>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</si>
  <si>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</si>
  <si>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</si>
  <si>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</si>
  <si>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</si>
  <si>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</si>
  <si>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</si>
  <si>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</si>
  <si>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</si>
  <si>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</si>
  <si>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</si>
  <si>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</si>
  <si>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</si>
  <si>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</si>
  <si>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</si>
  <si>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</si>
  <si>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</si>
  <si>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</si>
  <si>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</si>
  <si>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</si>
  <si>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</si>
  <si>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</si>
  <si>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</si>
  <si>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</si>
  <si>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</si>
  <si>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</si>
  <si>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</si>
  <si>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</si>
  <si>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</si>
  <si>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</si>
  <si>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</si>
  <si>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</si>
  <si>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</si>
  <si>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</si>
  <si>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</si>
  <si>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</si>
  <si>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</si>
  <si>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</si>
  <si>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</si>
  <si>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</si>
  <si>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</si>
  <si>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</si>
  <si>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</si>
  <si>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</si>
  <si>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</si>
  <si>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</si>
  <si>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</si>
  <si>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</si>
  <si>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</si>
  <si>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</si>
  <si>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</si>
  <si>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</si>
  <si>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</si>
  <si>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</si>
  <si>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</si>
  <si>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</si>
  <si>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</si>
  <si>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</si>
  <si>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</si>
  <si>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</si>
  <si>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</si>
  <si>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</si>
  <si>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</si>
  <si>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</si>
  <si>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</si>
  <si>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</si>
  <si>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</si>
  <si>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</si>
  <si>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</si>
  <si>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</si>
  <si>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</si>
  <si>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</si>
  <si>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</si>
  <si>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</si>
  <si>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</si>
  <si>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</si>
  <si>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</si>
  <si>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</si>
  <si>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</si>
  <si>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</si>
  <si>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</si>
  <si>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</si>
  <si>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</si>
  <si>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</si>
  <si>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</si>
  <si>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</si>
  <si>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</si>
  <si>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</si>
  <si>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</si>
  <si>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</si>
  <si>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</si>
  <si>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</si>
  <si>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</si>
  <si>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</si>
  <si>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</si>
  <si>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</si>
  <si>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</si>
  <si>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</si>
  <si>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</si>
  <si>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</si>
  <si>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</si>
  <si>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</si>
  <si>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</si>
  <si>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</si>
  <si>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</si>
  <si>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</si>
  <si>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</si>
  <si>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</si>
  <si>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</si>
  <si>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</si>
  <si>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</si>
  <si>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</si>
  <si>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</si>
  <si>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</si>
  <si>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</si>
  <si>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</si>
  <si>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</si>
  <si>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</si>
  <si>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</si>
  <si>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</si>
  <si>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</si>
  <si>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</si>
  <si>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</si>
  <si>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</si>
  <si>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</si>
  <si>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</si>
  <si>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</si>
  <si>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</si>
  <si>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</si>
  <si>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</si>
  <si>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</si>
  <si>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</si>
  <si>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</si>
  <si>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</si>
  <si>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</si>
  <si>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</si>
  <si>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</si>
  <si>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</si>
  <si>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</si>
  <si>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</si>
  <si>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</si>
  <si>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</si>
  <si>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</si>
  <si>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</si>
  <si>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</si>
  <si>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</si>
  <si>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</si>
  <si>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</si>
  <si>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</si>
  <si>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</si>
  <si>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</si>
  <si>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</si>
  <si>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</si>
  <si>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</si>
  <si>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</si>
  <si>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</si>
  <si>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</si>
  <si>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</si>
  <si>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</si>
  <si>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</si>
  <si>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</si>
  <si>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</si>
  <si>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</si>
  <si>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</si>
  <si>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</si>
  <si>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</si>
  <si>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</si>
  <si>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</si>
  <si>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</si>
  <si>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</si>
  <si>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</si>
  <si>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</si>
  <si>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</si>
  <si>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</si>
  <si>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</si>
  <si>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</si>
  <si>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</si>
  <si>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</si>
  <si>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</si>
  <si>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</si>
  <si>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</si>
  <si>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</si>
  <si>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</si>
  <si>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</si>
  <si>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</si>
  <si>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</si>
  <si>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</si>
  <si>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</si>
  <si>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</si>
  <si>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</si>
  <si>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</si>
  <si>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</si>
  <si>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</si>
  <si>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</si>
  <si>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</si>
  <si>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</si>
  <si>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</si>
  <si>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</si>
  <si>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</si>
  <si>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</si>
  <si>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</si>
  <si>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</si>
  <si>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</si>
  <si>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</si>
  <si>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</si>
  <si>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</si>
  <si>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</si>
  <si>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</si>
  <si>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</si>
  <si>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</si>
  <si>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</si>
  <si>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</si>
  <si>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</si>
  <si>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</si>
  <si>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</si>
  <si>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</si>
  <si>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</si>
  <si>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</si>
  <si>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</si>
  <si>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</si>
  <si>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</si>
  <si>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</si>
  <si>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</si>
  <si>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</si>
  <si>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</si>
  <si>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</si>
  <si>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</si>
  <si>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</si>
  <si>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</si>
  <si>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</si>
  <si>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</si>
  <si>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</si>
  <si>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</si>
  <si>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</si>
  <si>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</si>
  <si>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</si>
  <si>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</si>
  <si>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</si>
  <si>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</si>
  <si>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</si>
  <si>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</si>
  <si>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</si>
  <si>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</si>
  <si>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</si>
  <si>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</si>
  <si>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</si>
  <si>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</si>
  <si>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</si>
  <si>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</si>
  <si>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</si>
  <si>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</si>
  <si>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</si>
  <si>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</si>
  <si>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</si>
  <si>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</si>
  <si>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</si>
  <si>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</si>
  <si>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</si>
  <si>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</si>
  <si>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</si>
  <si>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</si>
  <si>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</si>
  <si>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</si>
  <si>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</si>
  <si>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</si>
  <si>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</si>
  <si>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</si>
  <si>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</si>
  <si>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</si>
  <si>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</si>
  <si>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</si>
  <si>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</si>
  <si>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</si>
  <si>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</si>
  <si>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</si>
  <si>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</si>
  <si>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</si>
  <si>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</si>
  <si>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</si>
  <si>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</si>
  <si>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</si>
  <si>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</si>
  <si>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</si>
  <si>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</si>
  <si>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</si>
  <si>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</si>
  <si>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</si>
  <si>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</si>
  <si>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</si>
  <si>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</si>
  <si>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</si>
  <si>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</si>
  <si>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</si>
  <si>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</si>
  <si>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</si>
  <si>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</si>
  <si>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</si>
  <si>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</si>
  <si>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</si>
  <si>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</si>
  <si>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</si>
  <si>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</si>
  <si>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</si>
  <si>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</si>
  <si>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</si>
  <si>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</si>
  <si>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</si>
  <si>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</si>
  <si>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</si>
  <si>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</si>
  <si>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</si>
  <si>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</si>
  <si>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</si>
  <si>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</si>
  <si>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</si>
  <si>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</si>
  <si>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</si>
  <si>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</si>
  <si>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</si>
  <si>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</si>
  <si>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</si>
  <si>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</si>
  <si>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</si>
  <si>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</si>
  <si>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</si>
  <si>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</si>
  <si>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</si>
  <si>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</si>
  <si>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</si>
  <si>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</si>
  <si>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</si>
  <si>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</si>
  <si>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</si>
  <si>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</si>
  <si>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</si>
  <si>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</si>
  <si>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</si>
  <si>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</si>
  <si>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</si>
  <si>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</si>
  <si>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</si>
  <si>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</si>
  <si>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</si>
  <si>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</si>
  <si>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</si>
  <si>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</si>
  <si>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</si>
  <si>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</si>
  <si>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</si>
  <si>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</si>
  <si>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</si>
  <si>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</si>
  <si>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</si>
  <si>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</si>
  <si>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</si>
  <si>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</si>
  <si>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</si>
  <si>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</si>
  <si>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</si>
  <si>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</si>
  <si>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</si>
  <si>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</si>
  <si>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</si>
  <si>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</si>
  <si>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</si>
  <si>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</si>
  <si>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</si>
  <si>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</si>
  <si>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</si>
  <si>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</si>
  <si>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</si>
  <si>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</si>
  <si>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</si>
  <si>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</si>
  <si>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</si>
  <si>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</si>
  <si>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</si>
  <si>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</si>
  <si>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</si>
  <si>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</si>
  <si>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</si>
  <si>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</si>
  <si>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</si>
  <si>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</si>
  <si>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</si>
  <si>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</si>
  <si>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</si>
  <si>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</si>
  <si>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</si>
  <si>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</si>
  <si>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</si>
  <si>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</si>
  <si>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</si>
  <si>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</si>
  <si>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</si>
  <si>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</si>
  <si>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</si>
  <si>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</si>
  <si>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</si>
  <si>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</si>
  <si>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</si>
  <si>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</si>
  <si>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</si>
  <si>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</si>
  <si>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</si>
  <si>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</si>
  <si>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</si>
  <si>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</si>
  <si>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</si>
  <si>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</si>
  <si>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</si>
  <si>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</si>
  <si>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</si>
  <si>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</si>
  <si>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</si>
  <si>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</si>
  <si>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</si>
  <si>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</si>
  <si>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</si>
  <si>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</si>
  <si>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</si>
  <si>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</si>
  <si>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</si>
  <si>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</si>
  <si>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</si>
  <si>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</si>
  <si>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</si>
  <si>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</si>
  <si>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</si>
  <si>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</si>
  <si>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</si>
  <si>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</si>
  <si>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</si>
  <si>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</si>
  <si>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</si>
  <si>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</si>
  <si>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</si>
  <si>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</si>
  <si>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</si>
  <si>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</si>
  <si>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</si>
  <si>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</si>
  <si>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</si>
  <si>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</si>
  <si>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</si>
  <si>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</si>
  <si>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</si>
  <si>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</si>
  <si>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</si>
  <si>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</si>
  <si>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</si>
  <si>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</si>
  <si>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</si>
  <si>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</si>
  <si>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</si>
  <si>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</si>
  <si>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</si>
  <si>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</si>
  <si>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</si>
  <si>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</si>
  <si>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</si>
  <si>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</si>
  <si>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</si>
  <si>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</si>
  <si>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</si>
  <si>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</si>
  <si>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</si>
  <si>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</si>
  <si>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</si>
  <si>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</si>
  <si>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</si>
  <si>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</si>
  <si>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</si>
  <si>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</si>
  <si>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</si>
  <si>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</si>
  <si>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</si>
  <si>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</si>
  <si>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</si>
  <si>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</si>
  <si>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</si>
  <si>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</si>
  <si>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</si>
  <si>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</si>
  <si>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</si>
  <si>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</si>
  <si>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</si>
  <si>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</si>
  <si>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</si>
  <si>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</si>
  <si>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</si>
  <si>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</si>
  <si>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</si>
  <si>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</si>
  <si>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</si>
  <si>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</si>
  <si>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</si>
  <si>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</si>
  <si>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</si>
  <si>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</si>
  <si>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</si>
  <si>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</si>
  <si>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</si>
  <si>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</si>
  <si>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</si>
  <si>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</si>
  <si>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</si>
  <si>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</si>
  <si>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</si>
  <si>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</si>
  <si>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</si>
  <si>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</si>
  <si>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</si>
  <si>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</si>
  <si>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</si>
  <si>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</si>
  <si>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</si>
  <si>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</si>
  <si>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</si>
  <si>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</si>
  <si>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</si>
  <si>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</si>
  <si>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</si>
  <si>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</si>
  <si>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</si>
  <si>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</si>
  <si>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</si>
  <si>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</si>
  <si>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</si>
  <si>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</si>
  <si>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</si>
  <si>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</si>
  <si>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</si>
  <si>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</si>
  <si>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</si>
  <si>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</si>
  <si>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</si>
  <si>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</si>
  <si>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</si>
  <si>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</si>
  <si>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</si>
  <si>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</si>
  <si>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</si>
  <si>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</si>
  <si>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</si>
  <si>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</si>
  <si>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</si>
  <si>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</si>
  <si>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</si>
  <si>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</si>
  <si>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</si>
  <si>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</si>
  <si>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</si>
  <si>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</si>
  <si>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</si>
  <si>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</si>
  <si>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</si>
  <si>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</si>
  <si>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</si>
  <si>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</si>
  <si>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</si>
  <si>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</si>
  <si>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</si>
  <si>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</si>
  <si>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</si>
  <si>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</si>
  <si>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</si>
  <si>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</si>
  <si>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</si>
  <si>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</si>
  <si>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</si>
  <si>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</si>
  <si>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</si>
  <si>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</si>
  <si>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</si>
  <si>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</si>
  <si>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</si>
  <si>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</si>
  <si>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</si>
  <si>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</si>
  <si>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</si>
  <si>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</si>
  <si>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</si>
  <si>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</si>
  <si>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</si>
  <si>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</si>
  <si>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</si>
  <si>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</si>
  <si>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</si>
  <si>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</si>
  <si>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</si>
  <si>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</si>
  <si>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</si>
  <si>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</si>
  <si>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</si>
  <si>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</si>
  <si>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</si>
  <si>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</si>
  <si>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</si>
  <si>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</si>
  <si>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</si>
  <si>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</si>
  <si>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</si>
  <si>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</si>
  <si>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</si>
  <si>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</si>
  <si>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</si>
  <si>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</si>
  <si>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</si>
  <si>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</si>
  <si>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</si>
  <si>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</si>
  <si>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</si>
  <si>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</si>
  <si>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</si>
  <si>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</si>
  <si>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</si>
  <si>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</si>
  <si>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</si>
  <si>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</si>
  <si>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</si>
  <si>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</si>
  <si>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</si>
  <si>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</si>
  <si>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</si>
  <si>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</si>
  <si>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</si>
  <si>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</si>
  <si>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</si>
  <si>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</si>
  <si>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</si>
  <si>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</si>
  <si>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</si>
  <si>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</si>
  <si>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</si>
  <si>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</si>
  <si>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</si>
  <si>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</si>
  <si>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</si>
  <si>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</si>
  <si>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</si>
  <si>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</si>
  <si>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</si>
  <si>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</si>
  <si>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</si>
  <si>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</si>
  <si>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</si>
  <si>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</si>
  <si>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</si>
  <si>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</si>
  <si>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</si>
  <si>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</si>
  <si>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</si>
  <si>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</si>
  <si>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</si>
  <si>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</si>
  <si>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</si>
  <si>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</si>
  <si>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</si>
  <si>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</si>
  <si>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</si>
  <si>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</si>
  <si>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</si>
  <si>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</si>
  <si>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</si>
  <si>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</si>
  <si>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</si>
  <si>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</si>
  <si>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</si>
  <si>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</si>
  <si>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</si>
  <si>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</si>
  <si>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</si>
  <si>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</si>
  <si>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</si>
  <si>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</si>
  <si>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</si>
  <si>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</si>
  <si>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</si>
  <si>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</si>
  <si>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</si>
  <si>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</si>
  <si>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</si>
  <si>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</si>
  <si>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</si>
  <si>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</si>
  <si>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</si>
  <si>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</si>
  <si>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</si>
  <si>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</si>
  <si>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</si>
  <si>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</si>
  <si>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</si>
  <si>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</si>
  <si>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</si>
  <si>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</si>
  <si>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</si>
  <si>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</si>
  <si>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</si>
  <si>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</si>
  <si>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</si>
  <si>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</si>
  <si>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</si>
  <si>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</si>
  <si>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</si>
  <si>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</si>
  <si>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</si>
  <si>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</si>
  <si>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</si>
  <si>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</si>
  <si>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</si>
  <si>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</si>
  <si>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</si>
  <si>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</si>
  <si>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</si>
  <si>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</si>
  <si>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</si>
  <si>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</si>
  <si>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</si>
  <si>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</si>
  <si>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</si>
  <si>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</si>
  <si>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</si>
  <si>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</si>
  <si>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</si>
  <si>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</si>
  <si>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</si>
  <si>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</si>
  <si>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</si>
  <si>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</si>
  <si>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</si>
  <si>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</si>
  <si>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</si>
  <si>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</si>
  <si>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</si>
  <si>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</si>
  <si>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</si>
  <si>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</si>
  <si>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</si>
  <si>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</si>
  <si>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</si>
  <si>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</si>
  <si>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</si>
  <si>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</si>
  <si>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</si>
  <si>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</si>
  <si>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</si>
  <si>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</si>
  <si>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</si>
  <si>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</si>
  <si>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</si>
  <si>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</si>
  <si>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</si>
  <si>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</si>
  <si>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</si>
  <si>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</si>
  <si>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</si>
  <si>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</si>
  <si>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</si>
  <si>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</si>
  <si>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</si>
  <si>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</si>
  <si>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</si>
  <si>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</si>
  <si>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</si>
  <si>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</si>
  <si>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</si>
  <si>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</si>
  <si>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</si>
  <si>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</si>
  <si>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</si>
  <si>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</si>
  <si>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</si>
  <si>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</si>
  <si>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</si>
  <si>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</si>
  <si>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</si>
  <si>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</si>
  <si>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</si>
  <si>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</si>
  <si>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</si>
  <si>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</si>
  <si>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</si>
  <si>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</si>
  <si>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</si>
  <si>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</si>
  <si>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</si>
  <si>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</si>
  <si>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</si>
  <si>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</si>
  <si>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</si>
  <si>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</si>
  <si>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</si>
  <si>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</si>
  <si>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</si>
  <si>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</si>
  <si>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</si>
  <si>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</si>
  <si>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</si>
  <si>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</si>
  <si>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</si>
  <si>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</si>
  <si>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</si>
  <si>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</si>
  <si>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</si>
  <si>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</si>
  <si>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</si>
  <si>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</si>
  <si>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</si>
  <si>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</si>
  <si>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</si>
  <si>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</si>
  <si>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</si>
  <si>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</si>
  <si>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</si>
  <si>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</si>
  <si>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</si>
  <si>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</si>
  <si>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</si>
  <si>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</si>
  <si>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</si>
  <si>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</si>
  <si>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</si>
  <si>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</si>
  <si>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</si>
  <si>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</si>
  <si>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</si>
  <si>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</si>
  <si>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</si>
  <si>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</si>
  <si>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</si>
  <si>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</si>
  <si>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</si>
  <si>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</si>
  <si>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</si>
  <si>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</si>
  <si>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</si>
  <si>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</si>
  <si>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</si>
  <si>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</si>
  <si>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</si>
  <si>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</si>
  <si>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</si>
  <si>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</si>
  <si>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</si>
  <si>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</si>
  <si>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</si>
  <si>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</si>
  <si>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</si>
  <si>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</si>
  <si>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</si>
  <si>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</si>
  <si>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</si>
  <si>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</si>
  <si>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</si>
  <si>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</si>
  <si>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</si>
  <si>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</si>
  <si>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</si>
  <si>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</si>
  <si>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</si>
  <si>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</si>
  <si>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</si>
  <si>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</si>
  <si>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</si>
  <si>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</si>
  <si>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</si>
  <si>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</si>
  <si>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</si>
  <si>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</si>
  <si>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</si>
  <si>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</si>
  <si>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</si>
  <si>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</si>
  <si>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</si>
  <si>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</si>
  <si>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</si>
  <si>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</si>
  <si>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</si>
  <si>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</si>
  <si>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</si>
  <si>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</si>
  <si>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</si>
  <si>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</si>
  <si>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</si>
  <si>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</si>
  <si>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</si>
  <si>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</si>
  <si>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</si>
  <si>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</si>
  <si>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</si>
  <si>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</si>
  <si>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</si>
  <si>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</si>
  <si>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</si>
  <si>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</si>
  <si>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</si>
  <si>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</si>
  <si>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</si>
  <si>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</si>
  <si>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</si>
  <si>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</si>
  <si>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</si>
  <si>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</si>
  <si>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</si>
  <si>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</si>
  <si>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</si>
  <si>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</si>
  <si>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</si>
  <si>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</si>
  <si>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</si>
  <si>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</si>
  <si>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</si>
  <si>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</si>
  <si>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</si>
  <si>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</si>
  <si>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</si>
  <si>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</si>
  <si>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</si>
  <si>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</si>
  <si>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</si>
  <si>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</si>
  <si>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</si>
  <si>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</si>
  <si>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</si>
  <si>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</si>
  <si>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</si>
  <si>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</si>
  <si>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</si>
  <si>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</si>
  <si>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</si>
  <si>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</si>
  <si>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</si>
  <si>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</si>
  <si>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</si>
  <si>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</si>
  <si>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</si>
  <si>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</si>
  <si>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</si>
  <si>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</si>
  <si>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</si>
  <si>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</si>
  <si>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</si>
  <si>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</si>
  <si>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</si>
  <si>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</si>
  <si>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</si>
  <si>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</si>
  <si>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</si>
  <si>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</si>
  <si>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</si>
  <si>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</si>
  <si>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</si>
  <si>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</si>
  <si>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</si>
  <si>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</si>
  <si>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</si>
  <si>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</si>
  <si>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</si>
  <si>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</si>
  <si>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</si>
  <si>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</si>
  <si>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</si>
  <si>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</si>
  <si>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</si>
  <si>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</si>
  <si>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</si>
  <si>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</si>
  <si>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</si>
  <si>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</si>
  <si>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</si>
  <si>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</si>
  <si>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</si>
  <si>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</si>
  <si>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</si>
  <si>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</si>
  <si>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</si>
  <si>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</si>
  <si>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</si>
  <si>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</si>
  <si>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</si>
  <si>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</si>
  <si>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</si>
  <si>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</si>
  <si>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</si>
  <si>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</si>
  <si>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</si>
  <si>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</si>
  <si>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</si>
  <si>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</si>
  <si>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</si>
  <si>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</si>
  <si>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</si>
  <si>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</si>
  <si>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</si>
  <si>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</si>
  <si>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</si>
  <si>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</si>
  <si>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</si>
  <si>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</si>
  <si>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</si>
  <si>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</si>
  <si>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</si>
  <si>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</si>
  <si>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</si>
  <si>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</si>
  <si>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</si>
  <si>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</si>
  <si>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</si>
  <si>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</si>
  <si>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</si>
  <si>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</si>
  <si>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</si>
  <si>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</si>
  <si>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</si>
  <si>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</si>
  <si>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</si>
  <si>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</si>
  <si>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</si>
  <si>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</si>
  <si>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</si>
  <si>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</si>
  <si>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</si>
  <si>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</si>
  <si>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</si>
  <si>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</si>
  <si>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</si>
  <si>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</si>
  <si>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</si>
  <si>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</si>
  <si>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</si>
  <si>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</si>
  <si>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</si>
  <si>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</si>
  <si>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</si>
  <si>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</si>
  <si>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</si>
  <si>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</si>
  <si>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</si>
  <si>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</si>
  <si>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</si>
  <si>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</si>
  <si>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</si>
  <si>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</si>
  <si>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</si>
  <si>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</si>
  <si>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</si>
  <si>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</si>
  <si>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</si>
  <si>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</si>
  <si>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</si>
  <si>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</si>
  <si>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</si>
  <si>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</si>
  <si>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</si>
  <si>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</si>
  <si>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</si>
  <si>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</si>
  <si>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</si>
  <si>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</si>
  <si>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</si>
  <si>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</si>
  <si>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</si>
  <si>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</si>
  <si>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</si>
  <si>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</si>
  <si>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</si>
  <si>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</si>
  <si>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</si>
  <si>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</si>
  <si>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</si>
  <si>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</si>
  <si>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</si>
  <si>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</si>
  <si>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</si>
  <si>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</si>
  <si>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</si>
  <si>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</si>
  <si>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</si>
  <si>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</si>
  <si>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</si>
  <si>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</si>
  <si>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</si>
  <si>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</si>
  <si>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</si>
  <si>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</si>
  <si>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</si>
  <si>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</si>
  <si>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</si>
  <si>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</si>
  <si>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</si>
  <si>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</si>
  <si>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</si>
  <si>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</si>
  <si>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</si>
  <si>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</si>
  <si>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</si>
  <si>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</si>
  <si>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</si>
  <si>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</si>
  <si>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</si>
  <si>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</si>
  <si>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</si>
  <si>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</si>
  <si>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</si>
  <si>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</si>
  <si>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</si>
  <si>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</si>
  <si>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</si>
  <si>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</si>
  <si>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</si>
  <si>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</si>
  <si>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</si>
  <si>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</si>
  <si>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</si>
  <si>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</si>
  <si>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</si>
  <si>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</si>
  <si>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</si>
  <si>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</si>
  <si>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</si>
  <si>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</si>
  <si>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</si>
  <si>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</si>
  <si>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</si>
  <si>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</si>
  <si>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</si>
  <si>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</si>
  <si>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</si>
  <si>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</si>
  <si>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</si>
  <si>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</si>
  <si>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</si>
  <si>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</si>
  <si>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</si>
  <si>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</si>
  <si>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</si>
  <si>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</si>
  <si>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</si>
  <si>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</si>
  <si>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</si>
  <si>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</si>
  <si>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</si>
  <si>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</si>
  <si>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</si>
  <si>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</si>
  <si>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</si>
  <si>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</si>
  <si>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</si>
  <si>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</si>
  <si>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</si>
  <si>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</si>
  <si>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</si>
  <si>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</si>
  <si>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</si>
  <si>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</si>
  <si>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</si>
  <si>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</si>
  <si>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</si>
  <si>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</si>
  <si>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</si>
  <si>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</si>
  <si>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</si>
  <si>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</si>
  <si>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</si>
  <si>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</si>
  <si>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</si>
  <si>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</si>
  <si>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</si>
  <si>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</si>
  <si>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</si>
  <si>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</si>
  <si>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</si>
  <si>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</si>
  <si>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</si>
  <si>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</si>
  <si>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</si>
  <si>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</si>
  <si>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</si>
  <si>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</si>
  <si>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</si>
  <si>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</si>
  <si>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</si>
  <si>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</si>
  <si>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</si>
  <si>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</si>
  <si>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</si>
  <si>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</si>
  <si>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</si>
  <si>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</si>
  <si>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</si>
  <si>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</si>
  <si>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</si>
  <si>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</si>
  <si>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</si>
  <si>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</si>
  <si>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</si>
  <si>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</si>
  <si>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</si>
  <si>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</si>
  <si>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</si>
  <si>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</si>
  <si>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</si>
  <si>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</si>
  <si>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</si>
  <si>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</si>
  <si>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</si>
  <si>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</si>
  <si>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</si>
  <si>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</si>
  <si>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</si>
  <si>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</si>
  <si>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</si>
  <si>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</si>
  <si>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</si>
  <si>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</si>
  <si>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</si>
  <si>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</si>
  <si>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</si>
  <si>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</si>
  <si>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</si>
  <si>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</si>
  <si>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</si>
  <si>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</si>
  <si>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</si>
  <si>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</si>
  <si>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</si>
  <si>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</si>
  <si>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</si>
  <si>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</si>
  <si>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</si>
  <si>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</si>
  <si>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</si>
  <si>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</si>
  <si>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</si>
  <si>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</si>
  <si>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</si>
  <si>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</si>
  <si>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</si>
  <si>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</si>
  <si>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</si>
  <si>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</si>
  <si>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</si>
  <si>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</si>
  <si>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</si>
  <si>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</si>
  <si>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</si>
  <si>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</si>
  <si>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</si>
  <si>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</si>
  <si>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</si>
  <si>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</si>
  <si>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</si>
  <si>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</si>
  <si>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</si>
  <si>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</si>
  <si>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</si>
  <si>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</si>
  <si>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</si>
  <si>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</si>
  <si>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</si>
  <si>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</si>
  <si>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</si>
  <si>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</si>
  <si>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</si>
  <si>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</si>
  <si>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</si>
  <si>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</si>
  <si>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</si>
  <si>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</si>
  <si>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</si>
  <si>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</si>
  <si>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</si>
  <si>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</si>
  <si>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</si>
  <si>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</si>
  <si>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</si>
  <si>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</si>
  <si>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</si>
  <si>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</si>
  <si>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</si>
  <si>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</si>
  <si>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</si>
  <si>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</si>
  <si>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</si>
  <si>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</si>
  <si>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</si>
  <si>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</si>
  <si>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</si>
  <si>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</si>
  <si>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</si>
  <si>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</si>
  <si>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</si>
  <si>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</si>
  <si>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</si>
  <si>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</si>
  <si>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</si>
  <si>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</si>
  <si>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</si>
  <si>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</si>
  <si>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</si>
  <si>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</si>
  <si>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</si>
  <si>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</si>
  <si>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</si>
  <si>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</si>
  <si>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</si>
  <si>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</si>
  <si>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</si>
  <si>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</si>
  <si>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</si>
  <si>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</si>
  <si>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</si>
  <si>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</si>
  <si>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</si>
  <si>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</si>
  <si>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</si>
  <si>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</si>
  <si>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</si>
  <si>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</si>
  <si>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</si>
  <si>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</si>
  <si>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</si>
  <si>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</si>
  <si>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</si>
  <si>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</si>
  <si>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</si>
  <si>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</si>
  <si>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</si>
  <si>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</si>
  <si>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</si>
  <si>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</si>
  <si>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</si>
  <si>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</si>
  <si>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</si>
  <si>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</si>
  <si>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</si>
  <si>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</si>
  <si>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</si>
  <si>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</si>
  <si>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</si>
  <si>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</si>
  <si>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</si>
  <si>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</si>
  <si>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</si>
  <si>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</si>
  <si>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</si>
  <si>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</si>
  <si>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</si>
  <si>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</si>
  <si>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</si>
  <si>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</si>
  <si>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</si>
  <si>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</si>
  <si>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</si>
  <si>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</si>
  <si>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</si>
  <si>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</si>
  <si>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</si>
  <si>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</si>
  <si>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</si>
  <si>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</si>
  <si>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</si>
  <si>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</si>
  <si>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</si>
  <si>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</si>
  <si>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</si>
  <si>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</si>
  <si>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</si>
  <si>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</si>
  <si>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</si>
  <si>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</si>
  <si>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</si>
  <si>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</si>
  <si>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</si>
  <si>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</si>
  <si>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</si>
  <si>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</si>
  <si>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</si>
  <si>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</si>
  <si>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</si>
  <si>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</si>
  <si>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</si>
  <si>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</si>
  <si>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</si>
  <si>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</si>
  <si>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</si>
  <si>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</si>
  <si>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</si>
  <si>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</si>
  <si>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</si>
  <si>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</si>
  <si>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</si>
  <si>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</si>
  <si>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</si>
  <si>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</si>
  <si>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</si>
  <si>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</si>
  <si>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</si>
  <si>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</si>
  <si>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</si>
  <si>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</si>
  <si>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</si>
  <si>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</si>
  <si>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</si>
  <si>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</si>
  <si>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</si>
  <si>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</si>
  <si>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</si>
  <si>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</si>
  <si>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</si>
  <si>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</si>
  <si>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</si>
  <si>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</si>
  <si>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</si>
  <si>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</si>
  <si>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</si>
  <si>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</si>
  <si>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</si>
  <si>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</si>
  <si>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</si>
  <si>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</si>
  <si>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</si>
  <si>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</si>
  <si>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</si>
  <si>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</si>
  <si>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</si>
  <si>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</si>
  <si>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</si>
  <si>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</si>
  <si>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</si>
  <si>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</si>
  <si>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</si>
  <si>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</si>
  <si>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</si>
  <si>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</si>
  <si>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</si>
  <si>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</si>
  <si>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</si>
  <si>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</si>
  <si>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</si>
  <si>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</si>
  <si>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</si>
  <si>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</si>
  <si>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</si>
  <si>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</si>
  <si>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</si>
  <si>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</si>
  <si>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</si>
  <si>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</si>
  <si>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</si>
  <si>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</si>
  <si>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</si>
  <si>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</si>
  <si>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</si>
  <si>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</si>
  <si>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</si>
  <si>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</si>
  <si>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</si>
  <si>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</si>
  <si>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</si>
  <si>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</si>
  <si>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</si>
  <si>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</si>
  <si>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</si>
  <si>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</si>
  <si>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</si>
  <si>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</si>
  <si>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</si>
  <si>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</si>
  <si>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</si>
  <si>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</si>
  <si>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</si>
  <si>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</si>
  <si>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</si>
  <si>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</si>
  <si>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</si>
  <si>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</si>
  <si>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</si>
  <si>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</si>
  <si>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</si>
  <si>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</si>
  <si>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</si>
  <si>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</si>
  <si>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</si>
  <si>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</si>
  <si>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</si>
  <si>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</si>
  <si>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</si>
  <si>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</si>
  <si>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</si>
  <si>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</si>
  <si>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</si>
  <si>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</si>
  <si>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</si>
  <si>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</si>
  <si>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</si>
  <si>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</si>
  <si>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</si>
  <si>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</si>
  <si>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</si>
  <si>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</si>
  <si>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</si>
  <si>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</si>
  <si>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</si>
  <si>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</si>
  <si>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</si>
  <si>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</si>
  <si>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</si>
  <si>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</si>
  <si>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</si>
  <si>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</si>
  <si>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</si>
  <si>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</si>
  <si>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</si>
  <si>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</si>
  <si>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</si>
  <si>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</si>
  <si>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</si>
  <si>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</si>
  <si>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</si>
  <si>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</si>
  <si>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</si>
  <si>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</si>
  <si>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</si>
  <si>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</si>
  <si>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</si>
  <si>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</si>
  <si>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</si>
  <si>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</si>
  <si>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</si>
  <si>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</si>
  <si>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</si>
  <si>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</si>
  <si>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</si>
  <si>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</si>
  <si>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</si>
  <si>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</si>
  <si>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</si>
  <si>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</si>
  <si>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</si>
  <si>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</si>
  <si>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</si>
  <si>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</si>
  <si>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</si>
  <si>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</si>
  <si>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</si>
  <si>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</si>
  <si>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</si>
  <si>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</si>
  <si>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</si>
  <si>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</si>
  <si>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</si>
  <si>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</si>
  <si>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</si>
  <si>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</si>
  <si>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</si>
  <si>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</si>
  <si>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</si>
  <si>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</si>
  <si>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</si>
  <si>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</si>
  <si>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</si>
  <si>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</si>
  <si>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</si>
  <si>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</si>
  <si>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</si>
  <si>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</si>
  <si>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</si>
  <si>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</si>
  <si>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</si>
  <si>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</si>
  <si>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</si>
  <si>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</si>
  <si>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</si>
  <si>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</si>
  <si>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</si>
  <si>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</si>
  <si>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</si>
  <si>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</si>
  <si>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</si>
  <si>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</si>
  <si>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</si>
  <si>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</si>
  <si>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</si>
  <si>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</si>
  <si>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</si>
  <si>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</si>
  <si>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</si>
  <si>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</si>
  <si>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</si>
  <si>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</si>
  <si>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</si>
  <si>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</si>
  <si>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</si>
  <si>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</si>
  <si>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</si>
  <si>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</si>
  <si>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</si>
  <si>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</si>
  <si>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</si>
  <si>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</si>
  <si>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</si>
  <si>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</si>
  <si>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</si>
  <si>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</si>
  <si>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</si>
  <si>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</si>
  <si>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</si>
  <si>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</si>
  <si>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</si>
  <si>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</si>
  <si>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</si>
  <si>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</si>
  <si>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</si>
  <si>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</si>
  <si>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</si>
  <si>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</si>
  <si>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</si>
  <si>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</si>
  <si>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</si>
  <si>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</si>
  <si>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</si>
  <si>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</si>
  <si>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</si>
  <si>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</si>
  <si>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</si>
  <si>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</si>
  <si>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</si>
  <si>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</si>
  <si>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</si>
  <si>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</si>
  <si>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</si>
  <si>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</si>
  <si>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</si>
  <si>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</si>
  <si>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</si>
  <si>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</si>
  <si>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</si>
  <si>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</si>
  <si>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</si>
  <si>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</si>
  <si>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</si>
  <si>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</si>
  <si>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</si>
  <si>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</si>
  <si>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</si>
  <si>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</si>
  <si>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</si>
  <si>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</si>
  <si>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</si>
  <si>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</si>
  <si>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</si>
  <si>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</si>
  <si>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</si>
  <si>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</si>
  <si>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</si>
  <si>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</si>
  <si>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</si>
  <si>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</si>
  <si>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</si>
  <si>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</si>
  <si>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</si>
  <si>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</si>
  <si>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</si>
  <si>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</si>
  <si>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</si>
  <si>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</si>
  <si>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</si>
  <si>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</si>
  <si>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</si>
  <si>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</si>
  <si>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</si>
  <si>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</si>
  <si>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</si>
  <si>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</si>
  <si>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</si>
  <si>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</si>
  <si>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</si>
  <si>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</si>
  <si>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</si>
  <si>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</si>
  <si>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</si>
  <si>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</si>
  <si>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</si>
  <si>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</si>
  <si>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</si>
  <si>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</si>
  <si>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</si>
  <si>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</si>
  <si>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</si>
  <si>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</si>
  <si>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</si>
  <si>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</si>
  <si>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</si>
  <si>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</si>
  <si>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</si>
  <si>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</si>
  <si>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</si>
  <si>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</si>
  <si>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</si>
  <si>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</si>
  <si>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</si>
  <si>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</si>
  <si>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</si>
  <si>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</si>
  <si>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</si>
  <si>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</si>
  <si>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</si>
  <si>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</si>
  <si>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</si>
  <si>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</si>
  <si>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</si>
  <si>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</si>
  <si>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</si>
  <si>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</si>
  <si>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</si>
  <si>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</si>
  <si>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</si>
  <si>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</si>
  <si>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</si>
  <si>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</si>
  <si>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</si>
  <si>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</si>
  <si>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</si>
  <si>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</si>
  <si>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</si>
  <si>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</si>
  <si>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</si>
  <si>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</si>
  <si>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</si>
  <si>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</si>
  <si>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</si>
  <si>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</si>
  <si>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</si>
  <si>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</si>
  <si>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</si>
  <si>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</si>
  <si>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</si>
  <si>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</si>
  <si>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</si>
  <si>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</si>
  <si>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</si>
  <si>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</si>
  <si>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</si>
  <si>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</si>
  <si>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</si>
  <si>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</si>
  <si>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</si>
  <si>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</si>
  <si>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</si>
  <si>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</si>
  <si>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</si>
  <si>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</si>
  <si>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</si>
  <si>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</si>
  <si>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</si>
  <si>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</si>
  <si>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</si>
  <si>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</si>
  <si>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</si>
  <si>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</si>
  <si>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</si>
  <si>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</si>
  <si>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</si>
  <si>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</si>
  <si>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</si>
  <si>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</si>
  <si>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</si>
  <si>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</si>
  <si>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</si>
  <si>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</si>
  <si>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</si>
  <si>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</si>
  <si>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</si>
  <si>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</si>
  <si>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</si>
  <si>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</si>
  <si>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</si>
  <si>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</si>
  <si>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</si>
  <si>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</si>
  <si>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</si>
  <si>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</si>
  <si>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</si>
  <si>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</si>
  <si>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</si>
  <si>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</si>
  <si>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</si>
  <si>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</si>
  <si>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</si>
  <si>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</si>
  <si>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</si>
  <si>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</si>
  <si>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</si>
  <si>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</si>
  <si>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</si>
  <si>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</si>
  <si>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</si>
  <si>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</si>
  <si>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</si>
  <si>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</si>
  <si>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</si>
  <si>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</si>
  <si>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</si>
  <si>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</si>
  <si>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</si>
  <si>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</si>
  <si>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</si>
  <si>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</si>
  <si>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</si>
  <si>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</si>
  <si>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</si>
  <si>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</si>
  <si>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</si>
  <si>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</si>
  <si>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</si>
  <si>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</si>
  <si>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</si>
  <si>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</si>
  <si>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</si>
  <si>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</si>
  <si>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</si>
  <si>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</si>
  <si>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</si>
  <si>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</si>
  <si>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</si>
  <si>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</si>
  <si>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</si>
  <si>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</si>
  <si>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</si>
  <si>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</si>
  <si>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</si>
  <si>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</si>
  <si>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</si>
  <si>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</si>
  <si>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</si>
  <si>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</si>
  <si>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</si>
  <si>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</si>
  <si>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</si>
  <si>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</si>
  <si>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</si>
  <si>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</si>
  <si>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</si>
  <si>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</si>
  <si>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</si>
  <si>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</si>
  <si>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</si>
  <si>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</si>
  <si>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</si>
  <si>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</si>
  <si>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</si>
  <si>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</si>
  <si>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</si>
  <si>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</si>
  <si>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</si>
  <si>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</si>
  <si>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</si>
  <si>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</si>
  <si>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</si>
  <si>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</si>
  <si>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</si>
  <si>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</si>
  <si>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</si>
  <si>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</si>
  <si>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</si>
  <si>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</si>
  <si>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</si>
  <si>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</si>
  <si>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</si>
  <si>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</si>
  <si>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</si>
  <si>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</si>
  <si>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</si>
  <si>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</si>
  <si>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</si>
  <si>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</si>
  <si>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</si>
  <si>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</si>
  <si>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</si>
  <si>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</si>
  <si>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</si>
  <si>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</si>
  <si>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</si>
  <si>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</si>
  <si>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</si>
  <si>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</si>
  <si>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</si>
  <si>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</si>
  <si>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</si>
  <si>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</si>
  <si>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</si>
  <si>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</si>
  <si>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</si>
  <si>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</si>
  <si>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</si>
  <si>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</si>
  <si>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</si>
  <si>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</si>
  <si>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</si>
  <si>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</si>
  <si>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</si>
  <si>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</si>
  <si>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</si>
  <si>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</si>
  <si>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</si>
  <si>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</si>
  <si>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</si>
  <si>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</si>
  <si>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</si>
  <si>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</si>
  <si>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</si>
  <si>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</si>
  <si>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</si>
  <si>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</si>
  <si>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</si>
  <si>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</si>
  <si>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</si>
  <si>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</si>
  <si>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</si>
  <si>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</si>
  <si>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</si>
  <si>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</si>
  <si>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</si>
  <si>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</si>
  <si>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</si>
  <si>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</si>
  <si>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</si>
  <si>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</si>
  <si>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</si>
  <si>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</si>
  <si>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</si>
  <si>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</si>
  <si>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</si>
  <si>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</si>
  <si>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</si>
  <si>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</si>
  <si>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</si>
  <si>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</si>
  <si>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</si>
  <si>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</si>
  <si>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</si>
  <si>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</si>
  <si>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</si>
  <si>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</si>
  <si>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</si>
  <si>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</si>
  <si>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</si>
  <si>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</si>
  <si>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</si>
  <si>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</si>
  <si>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</si>
  <si>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</si>
  <si>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</si>
  <si>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</si>
  <si>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</si>
  <si>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</si>
  <si>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</si>
  <si>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</si>
  <si>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</si>
  <si>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</si>
  <si>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</si>
  <si>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</si>
  <si>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</si>
  <si>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</si>
  <si>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</si>
  <si>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</si>
  <si>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</si>
  <si>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</si>
  <si>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</si>
  <si>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</si>
  <si>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</si>
  <si>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</si>
  <si>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</si>
  <si>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</si>
  <si>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</si>
  <si>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</si>
  <si>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</si>
  <si>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</si>
  <si>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</si>
  <si>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</si>
  <si>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</si>
  <si>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</si>
  <si>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</si>
  <si>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</si>
  <si>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</si>
  <si>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</si>
  <si>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</si>
  <si>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</si>
  <si>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</si>
  <si>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</si>
  <si>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</si>
  <si>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</si>
  <si>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</si>
  <si>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</si>
  <si>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</si>
  <si>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</si>
  <si>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</si>
  <si>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</si>
  <si>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</si>
  <si>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</si>
  <si>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</si>
  <si>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</si>
  <si>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</si>
  <si>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</si>
  <si>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</si>
  <si>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</si>
  <si>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</si>
  <si>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</si>
  <si>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</si>
  <si>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</si>
  <si>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</si>
  <si>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</si>
  <si>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</si>
  <si>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</si>
  <si>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</si>
  <si>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</si>
  <si>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</si>
  <si>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</si>
  <si>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</si>
  <si>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</si>
  <si>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</si>
  <si>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</si>
  <si>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</si>
  <si>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</si>
  <si>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</si>
  <si>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</si>
  <si>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</si>
  <si>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</si>
  <si>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</si>
  <si>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</si>
  <si>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</si>
  <si>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</si>
  <si>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</si>
  <si>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</si>
  <si>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</si>
  <si>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</si>
  <si>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</si>
  <si>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</si>
  <si>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</si>
  <si>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</si>
  <si>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</si>
  <si>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</si>
  <si>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</si>
  <si>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</si>
  <si>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</si>
  <si>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</si>
  <si>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</si>
  <si>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</si>
  <si>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</si>
  <si>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</si>
  <si>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</si>
  <si>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</si>
  <si>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</si>
  <si>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</si>
  <si>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</si>
  <si>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</si>
  <si>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</si>
  <si>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</si>
  <si>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</si>
  <si>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</si>
  <si>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</si>
  <si>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</si>
  <si>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</si>
  <si>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</si>
  <si>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</si>
  <si>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</si>
  <si>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</si>
  <si>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</si>
  <si>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</si>
  <si>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</si>
  <si>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</si>
  <si>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</si>
  <si>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</si>
  <si>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</si>
  <si>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</si>
  <si>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</si>
  <si>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</si>
  <si>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</si>
  <si>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</si>
  <si>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</si>
  <si>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</si>
  <si>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</si>
  <si>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</si>
  <si>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</si>
  <si>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</si>
  <si>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</si>
  <si>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</si>
  <si>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</si>
  <si>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</si>
  <si>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</si>
  <si>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</si>
  <si>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</si>
  <si>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</si>
  <si>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</si>
  <si>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</si>
  <si>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</si>
  <si>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</si>
  <si>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</si>
  <si>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</si>
  <si>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</si>
  <si>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</si>
  <si>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</si>
  <si>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</si>
  <si>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</si>
  <si>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</si>
  <si>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</si>
  <si>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</si>
  <si>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</si>
  <si>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</si>
  <si>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</si>
  <si>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</si>
  <si>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</si>
  <si>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</si>
  <si>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</si>
  <si>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</si>
  <si>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</si>
  <si>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</si>
  <si>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</si>
  <si>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</si>
  <si>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</si>
  <si>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</si>
  <si>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</si>
  <si>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</si>
  <si>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</si>
  <si>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</si>
  <si>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</si>
  <si>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</si>
  <si>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</si>
  <si>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</si>
  <si>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</si>
  <si>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</si>
  <si>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</si>
  <si>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</si>
  <si>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</si>
  <si>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</si>
  <si>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</si>
  <si>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</si>
  <si>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</si>
  <si>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</si>
  <si>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</si>
  <si>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</si>
  <si>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</si>
  <si>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</si>
  <si>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</si>
  <si>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</si>
  <si>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</si>
  <si>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</si>
  <si>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</si>
  <si>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</si>
  <si>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</si>
  <si>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</si>
  <si>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</si>
  <si>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</si>
  <si>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</si>
  <si>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</si>
  <si>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</si>
  <si>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</si>
  <si>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</si>
  <si>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</si>
  <si>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</si>
  <si>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</si>
  <si>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</si>
  <si>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</si>
  <si>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</si>
  <si>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</si>
  <si>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</si>
  <si>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</si>
  <si>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</si>
  <si>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</si>
  <si>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</si>
  <si>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</si>
  <si>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</si>
  <si>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</si>
  <si>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</si>
  <si>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</si>
  <si>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</si>
  <si>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</si>
  <si>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</si>
  <si>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</si>
  <si>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</si>
  <si>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</si>
  <si>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</si>
  <si>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</si>
  <si>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</si>
  <si>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</si>
  <si>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</si>
  <si>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</si>
  <si>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</si>
  <si>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</si>
  <si>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</si>
  <si>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</si>
  <si>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</si>
  <si>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</si>
  <si>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</si>
  <si>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</si>
  <si>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</si>
  <si>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</si>
  <si>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</si>
  <si>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</si>
  <si>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</si>
  <si>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</si>
  <si>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</si>
  <si>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</si>
  <si>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</si>
  <si>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</si>
  <si>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</si>
  <si>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</si>
  <si>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</si>
  <si>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</si>
  <si>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</si>
  <si>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</si>
  <si>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</si>
  <si>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</si>
  <si>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</si>
  <si>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</si>
  <si>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</si>
  <si>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</si>
  <si>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</si>
  <si>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</si>
  <si>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</si>
  <si>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</si>
  <si>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</si>
  <si>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</si>
  <si>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</si>
  <si>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</si>
  <si>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</si>
  <si>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</si>
  <si>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</si>
  <si>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</si>
  <si>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</si>
  <si>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</si>
  <si>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</si>
  <si>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</si>
  <si>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</si>
  <si>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</si>
  <si>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</si>
  <si>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</si>
  <si>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</si>
  <si>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</si>
  <si>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</si>
  <si>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</si>
  <si>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</si>
  <si>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</si>
  <si>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</si>
  <si>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</si>
  <si>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</si>
  <si>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</si>
  <si>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</si>
  <si>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</si>
  <si>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</si>
  <si>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</si>
  <si>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</si>
  <si>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</si>
  <si>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</si>
  <si>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</si>
  <si>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</si>
  <si>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</si>
  <si>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</si>
  <si>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</si>
  <si>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</si>
  <si>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</si>
  <si>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</si>
  <si>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</si>
  <si>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</si>
  <si>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</si>
  <si>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</si>
  <si>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</si>
  <si>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</si>
  <si>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</si>
  <si>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</si>
  <si>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</si>
  <si>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</si>
  <si>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</si>
  <si>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</si>
  <si>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</si>
  <si>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</si>
  <si>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</si>
  <si>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</si>
  <si>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</si>
  <si>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</si>
  <si>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</si>
  <si>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</si>
  <si>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</si>
  <si>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</si>
  <si>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</si>
  <si>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</si>
  <si>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</si>
  <si>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</si>
  <si>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</si>
  <si>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</si>
  <si>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</si>
  <si>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</si>
  <si>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</si>
  <si>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</si>
  <si>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</si>
  <si>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</si>
  <si>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</si>
  <si>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</si>
  <si>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</si>
  <si>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</si>
  <si>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</si>
  <si>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</si>
  <si>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</si>
  <si>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</si>
  <si>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</si>
  <si>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</si>
  <si>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</si>
  <si>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</si>
  <si>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</si>
  <si>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</si>
  <si>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</si>
  <si>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</si>
  <si>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</si>
  <si>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</si>
  <si>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</si>
  <si>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</si>
  <si>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</si>
  <si>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</si>
  <si>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</si>
  <si>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</si>
  <si>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</si>
  <si>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</si>
  <si>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</si>
  <si>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</si>
  <si>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</si>
  <si>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</si>
  <si>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</si>
  <si>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</si>
  <si>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</si>
  <si>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</si>
  <si>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</si>
  <si>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</si>
  <si>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</si>
  <si>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</si>
  <si>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</si>
  <si>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</si>
  <si>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</si>
  <si>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</si>
  <si>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</si>
  <si>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</si>
  <si>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</si>
  <si>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</si>
  <si>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</si>
  <si>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</si>
  <si>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</si>
  <si>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</si>
  <si>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</si>
  <si>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</si>
  <si>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</si>
  <si>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</si>
  <si>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</si>
  <si>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</si>
  <si>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</si>
  <si>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</si>
  <si>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</si>
  <si>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</si>
  <si>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</si>
  <si>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</si>
  <si>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</si>
  <si>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</si>
  <si>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</si>
  <si>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</si>
  <si>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</si>
  <si>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</si>
  <si>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</si>
  <si>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</si>
  <si>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</si>
  <si>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</si>
  <si>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</si>
  <si>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</si>
  <si>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</si>
  <si>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</si>
  <si>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</si>
  <si>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</si>
  <si>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</si>
  <si>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</si>
  <si>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</si>
  <si>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</si>
  <si>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</si>
  <si>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</si>
  <si>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</si>
  <si>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</si>
  <si>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</si>
  <si>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</si>
  <si>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</si>
  <si>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</si>
  <si>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</si>
  <si>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</si>
  <si>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</si>
  <si>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</si>
  <si>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</si>
  <si>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</si>
  <si>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</si>
  <si>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</si>
  <si>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</si>
  <si>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</si>
  <si>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</si>
  <si>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</si>
  <si>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</si>
  <si>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</si>
  <si>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</si>
  <si>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</si>
  <si>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</si>
  <si>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</si>
  <si>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</si>
  <si>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</si>
  <si>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</si>
  <si>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</si>
  <si>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</si>
  <si>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</si>
  <si>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</si>
  <si>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</si>
  <si>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</si>
  <si>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</si>
  <si>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</si>
  <si>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</si>
  <si>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</si>
  <si>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</si>
  <si>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</si>
  <si>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</si>
  <si>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</si>
  <si>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</si>
  <si>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</si>
  <si>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</si>
  <si>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</si>
  <si>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</si>
  <si>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</si>
  <si>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</si>
  <si>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</si>
  <si>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</si>
  <si>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</si>
  <si>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</si>
  <si>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</si>
  <si>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</si>
  <si>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</si>
  <si>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</si>
  <si>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</si>
  <si>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</si>
  <si>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</si>
  <si>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</si>
  <si>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</si>
  <si>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</si>
  <si>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</si>
  <si>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</si>
  <si>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</si>
  <si>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</si>
  <si>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</si>
  <si>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</si>
  <si>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</si>
  <si>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</si>
  <si>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</si>
  <si>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</si>
  <si>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</si>
  <si>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</si>
  <si>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</si>
  <si>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</si>
  <si>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</si>
  <si>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</si>
  <si>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</si>
  <si>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</si>
  <si>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</si>
  <si>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</si>
  <si>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</si>
  <si>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</si>
  <si>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</si>
  <si>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</si>
  <si>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</si>
  <si>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</si>
  <si>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</si>
  <si>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</si>
  <si>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</si>
  <si>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</si>
  <si>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</si>
  <si>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</si>
  <si>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</si>
  <si>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</si>
  <si>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</si>
  <si>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</si>
  <si>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</si>
  <si>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</si>
  <si>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</si>
  <si>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</si>
  <si>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</si>
  <si>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</si>
  <si>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</si>
  <si>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</si>
  <si>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</si>
  <si>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</si>
  <si>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</si>
  <si>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</si>
  <si>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</si>
  <si>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</si>
  <si>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</si>
  <si>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</si>
  <si>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</si>
  <si>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</si>
  <si>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</si>
  <si>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</si>
  <si>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</si>
  <si>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</si>
  <si>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</si>
  <si>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</si>
  <si>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</si>
  <si>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</si>
  <si>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</si>
  <si>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</si>
  <si>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</si>
  <si>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</si>
  <si>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</si>
  <si>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</si>
  <si>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</si>
  <si>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</si>
  <si>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</si>
  <si>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</si>
  <si>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</si>
  <si>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</si>
  <si>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</si>
  <si>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</si>
  <si>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</si>
  <si>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</si>
  <si>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</si>
  <si>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</si>
  <si>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</si>
  <si>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</si>
  <si>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</si>
  <si>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</si>
  <si>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</si>
  <si>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</si>
  <si>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</si>
  <si>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</si>
  <si>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</si>
  <si>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</si>
  <si>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</si>
  <si>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</si>
  <si>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</si>
  <si>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</si>
  <si>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</si>
  <si>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</si>
  <si>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</si>
  <si>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</si>
  <si>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</si>
  <si>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</si>
  <si>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</si>
  <si>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</si>
  <si>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</si>
  <si>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</si>
  <si>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</si>
  <si>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</si>
  <si>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</si>
  <si>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</si>
  <si>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</si>
  <si>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</si>
  <si>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</si>
  <si>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</si>
  <si>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</si>
  <si>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</si>
  <si>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</si>
  <si>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</si>
  <si>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</si>
  <si>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</si>
  <si>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</si>
  <si>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</si>
  <si>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</si>
  <si>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</si>
  <si>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</si>
  <si>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</si>
  <si>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</si>
  <si>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</si>
  <si>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</si>
  <si>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</si>
  <si>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</si>
  <si>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</si>
  <si>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</si>
  <si>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</si>
  <si>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</si>
  <si>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</si>
  <si>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</si>
  <si>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</si>
  <si>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</si>
  <si>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</si>
  <si>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</si>
  <si>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</si>
  <si>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</si>
  <si>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</si>
  <si>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</si>
  <si>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</si>
  <si>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</si>
  <si>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</si>
  <si>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</si>
  <si>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</si>
  <si>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</si>
  <si>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</si>
  <si>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</si>
  <si>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</si>
  <si>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</si>
  <si>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</si>
  <si>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</si>
  <si>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</si>
  <si>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</si>
  <si>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</si>
  <si>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</si>
  <si>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</si>
  <si>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</si>
  <si>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</si>
  <si>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</si>
  <si>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</si>
  <si>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</si>
  <si>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</si>
  <si>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</si>
  <si>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</si>
  <si>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</si>
  <si>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</si>
  <si>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</si>
  <si>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</si>
  <si>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</si>
  <si>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</si>
  <si>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</si>
  <si>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</si>
  <si>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</si>
  <si>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</si>
  <si>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</si>
  <si>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</si>
  <si>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</si>
  <si>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</si>
  <si>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</si>
  <si>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</si>
  <si>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</si>
  <si>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</si>
  <si>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</si>
  <si>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</si>
  <si>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</si>
  <si>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</si>
  <si>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</si>
  <si>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</si>
  <si>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</si>
  <si>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</si>
  <si>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</si>
  <si>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</si>
  <si>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</si>
  <si>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</si>
  <si>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</si>
  <si>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</si>
  <si>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</si>
  <si>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</si>
  <si>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</si>
  <si>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</si>
  <si>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</si>
  <si>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</si>
  <si>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</si>
  <si>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</si>
  <si>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</si>
  <si>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</si>
  <si>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</si>
  <si>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</si>
  <si>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</si>
  <si>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</si>
  <si>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</si>
  <si>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</si>
  <si>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</si>
  <si>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</si>
  <si>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</si>
  <si>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</si>
  <si>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</si>
  <si>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</si>
  <si>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</si>
  <si>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</si>
  <si>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</si>
  <si>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</si>
  <si>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</si>
  <si>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</si>
  <si>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</si>
  <si>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</si>
  <si>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</si>
  <si>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</si>
  <si>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</si>
  <si>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</si>
  <si>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</si>
  <si>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</si>
  <si>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</si>
  <si>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</si>
  <si>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</si>
  <si>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</si>
  <si>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</si>
  <si>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</si>
  <si>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</si>
  <si>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</si>
  <si>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</si>
  <si>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</si>
  <si>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</si>
  <si>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</si>
  <si>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</si>
  <si>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</si>
  <si>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</si>
  <si>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</si>
  <si>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</si>
  <si>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</si>
  <si>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</si>
  <si>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</si>
  <si>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</si>
  <si>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</si>
  <si>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</si>
  <si>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</si>
  <si>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</si>
  <si>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</si>
  <si>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</si>
  <si>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</si>
  <si>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</si>
  <si>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</si>
  <si>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</si>
  <si>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</si>
  <si>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</si>
  <si>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</si>
  <si>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</si>
  <si>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</si>
  <si>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</si>
  <si>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</si>
  <si>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</si>
  <si>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</si>
  <si>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</si>
  <si>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</si>
  <si>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</si>
  <si>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</si>
  <si>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</si>
  <si>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</si>
  <si>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</si>
  <si>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</si>
  <si>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</si>
  <si>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</si>
  <si>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</si>
  <si>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</si>
  <si>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</si>
  <si>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</si>
  <si>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</si>
  <si>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</si>
  <si>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</si>
  <si>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</si>
  <si>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</si>
  <si>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</si>
  <si>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</si>
  <si>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</si>
  <si>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</si>
  <si>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</si>
  <si>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</si>
  <si>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</si>
  <si>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</si>
  <si>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</si>
  <si>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</si>
  <si>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</si>
  <si>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</si>
  <si>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</si>
  <si>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</si>
  <si>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</si>
  <si>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</si>
  <si>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</si>
  <si>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</si>
  <si>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</si>
  <si>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</si>
  <si>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</si>
  <si>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</si>
  <si>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</si>
  <si>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</si>
  <si>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</si>
  <si>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</si>
  <si>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</si>
  <si>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</si>
  <si>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</si>
  <si>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</si>
  <si>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</si>
  <si>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</si>
  <si>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</si>
  <si>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</si>
  <si>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</si>
  <si>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</si>
  <si>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</si>
  <si>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</si>
  <si>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</si>
  <si>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</si>
  <si>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</si>
  <si>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</si>
  <si>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</si>
  <si>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</si>
  <si>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</si>
  <si>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</si>
  <si>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</si>
  <si>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</si>
  <si>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</si>
  <si>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</si>
  <si>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</si>
  <si>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</si>
  <si>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</si>
  <si>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</si>
  <si>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</si>
  <si>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</si>
  <si>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</si>
  <si>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</si>
  <si>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</si>
  <si>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</si>
  <si>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</si>
  <si>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</si>
  <si>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</si>
  <si>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</si>
  <si>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</si>
  <si>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</si>
  <si>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</si>
  <si>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</si>
  <si>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</si>
  <si>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</si>
  <si>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</si>
  <si>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</si>
  <si>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</si>
  <si>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</si>
  <si>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</si>
  <si>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</si>
  <si>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</si>
  <si>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</si>
  <si>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</si>
  <si>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</si>
  <si>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</si>
  <si>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</si>
  <si>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</si>
  <si>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</si>
  <si>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</si>
  <si>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</si>
  <si>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</si>
  <si>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</si>
  <si>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</si>
  <si>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</si>
  <si>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</si>
  <si>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</si>
  <si>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</si>
  <si>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</si>
  <si>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</si>
  <si>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</si>
  <si>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</si>
  <si>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</si>
  <si>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</si>
  <si>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</si>
  <si>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</si>
  <si>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</si>
  <si>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</si>
  <si>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</si>
  <si>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</si>
  <si>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</si>
  <si>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</si>
  <si>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</si>
  <si>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</si>
  <si>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</si>
  <si>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</si>
  <si>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</si>
  <si>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</si>
  <si>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</si>
  <si>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</si>
  <si>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</si>
  <si>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</si>
  <si>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</si>
  <si>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</si>
  <si>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</si>
  <si>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</si>
  <si>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</si>
  <si>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</si>
  <si>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</si>
  <si>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</si>
  <si>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</si>
  <si>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</si>
  <si>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</si>
  <si>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</si>
  <si>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</si>
  <si>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</si>
  <si>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</si>
  <si>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</si>
  <si>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</si>
  <si>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</si>
  <si>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</si>
  <si>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</si>
  <si>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</si>
  <si>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</si>
  <si>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</si>
  <si>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</si>
  <si>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</si>
  <si>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</si>
  <si>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</si>
  <si>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</si>
  <si>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</si>
  <si>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</si>
  <si>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</si>
  <si>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</si>
  <si>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</si>
  <si>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</si>
  <si>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</si>
  <si>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</si>
  <si>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</si>
  <si>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</si>
  <si>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</si>
  <si>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</si>
  <si>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</si>
  <si>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</si>
  <si>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</si>
  <si>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</si>
  <si>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</si>
  <si>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</si>
  <si>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</si>
  <si>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</si>
  <si>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</si>
  <si>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</si>
  <si>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</si>
  <si>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</si>
  <si>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</si>
  <si>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</si>
  <si>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</si>
  <si>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</si>
  <si>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</si>
  <si>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</si>
  <si>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</si>
  <si>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</si>
  <si>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</si>
  <si>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</si>
  <si>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</si>
  <si>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</si>
  <si>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</si>
  <si>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</si>
  <si>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</si>
  <si>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</si>
  <si>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</si>
  <si>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</si>
  <si>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</si>
  <si>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</si>
  <si>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</si>
  <si>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</si>
  <si>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</si>
  <si>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</si>
  <si>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</si>
  <si>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</si>
  <si>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</si>
  <si>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</si>
  <si>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</si>
  <si>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</si>
  <si>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</si>
  <si>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</si>
  <si>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</si>
  <si>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</si>
  <si>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</si>
  <si>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</si>
  <si>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</si>
  <si>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</si>
  <si>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</si>
  <si>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</si>
  <si>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</si>
  <si>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</si>
  <si>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</si>
  <si>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</si>
  <si>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</si>
  <si>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</si>
  <si>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</si>
  <si>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</si>
  <si>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</si>
  <si>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</si>
  <si>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</si>
  <si>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</si>
  <si>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</si>
  <si>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</si>
  <si>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</si>
  <si>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</si>
  <si>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</si>
  <si>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</si>
  <si>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</si>
  <si>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</si>
  <si>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</si>
  <si>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</si>
  <si>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</si>
  <si>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</si>
  <si>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</si>
  <si>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</si>
  <si>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</si>
  <si>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</si>
  <si>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</si>
  <si>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</si>
  <si>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</si>
  <si>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</si>
  <si>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</si>
  <si>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</si>
  <si>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</si>
  <si>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</si>
  <si>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</si>
  <si>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</si>
  <si>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</si>
  <si>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</si>
  <si>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</si>
  <si>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</si>
  <si>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</si>
  <si>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</si>
  <si>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</si>
  <si>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</si>
  <si>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</si>
  <si>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</si>
  <si>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</si>
  <si>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</si>
  <si>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</si>
  <si>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</si>
  <si>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</si>
  <si>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</si>
  <si>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</si>
  <si>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</si>
  <si>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</si>
  <si>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</si>
  <si>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</si>
  <si>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</si>
  <si>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</si>
  <si>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</si>
  <si>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</si>
  <si>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</si>
  <si>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</si>
  <si>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</si>
  <si>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</si>
  <si>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</si>
  <si>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</si>
  <si>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</si>
  <si>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</si>
  <si>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</si>
  <si>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</si>
  <si>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</si>
  <si>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</si>
  <si>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</si>
  <si>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</si>
  <si>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</si>
  <si>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</si>
  <si>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</si>
  <si>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</si>
  <si>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</si>
  <si>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</si>
  <si>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</si>
  <si>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</si>
  <si>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</si>
  <si>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</si>
  <si>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</si>
  <si>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</si>
  <si>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</si>
  <si>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</si>
  <si>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</si>
  <si>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</si>
  <si>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</si>
  <si>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</si>
  <si>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</si>
  <si>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</si>
  <si>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</si>
  <si>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</si>
  <si>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</si>
  <si>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</si>
  <si>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</si>
  <si>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</si>
  <si>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</si>
  <si>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</si>
  <si>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</si>
  <si>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</si>
  <si>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</si>
  <si>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</si>
  <si>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</si>
  <si>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</si>
  <si>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</si>
  <si>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</si>
  <si>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</si>
  <si>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</si>
  <si>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</si>
  <si>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</si>
  <si>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</si>
  <si>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</si>
  <si>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</si>
  <si>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</si>
  <si>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</si>
  <si>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</si>
  <si>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</si>
  <si>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</si>
  <si>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</si>
  <si>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</si>
  <si>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</si>
  <si>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</si>
  <si>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</si>
  <si>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</si>
  <si>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</si>
  <si>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</si>
  <si>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</si>
  <si>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</si>
  <si>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</si>
  <si>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</si>
  <si>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</si>
  <si>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</si>
  <si>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</si>
  <si>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</si>
  <si>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</si>
  <si>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</si>
  <si>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</si>
  <si>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</si>
  <si>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</si>
  <si>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</si>
  <si>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</si>
  <si>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</si>
  <si>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</si>
  <si>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</si>
  <si>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</si>
  <si>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</si>
  <si>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</si>
  <si>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</si>
  <si>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</si>
  <si>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</si>
  <si>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</si>
  <si>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</si>
  <si>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</si>
  <si>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</si>
  <si>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</si>
  <si>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</si>
  <si>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</si>
  <si>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</si>
  <si>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</si>
  <si>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</si>
  <si>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</si>
  <si>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</si>
  <si>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</si>
  <si>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</si>
  <si>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</si>
  <si>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</si>
  <si>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</si>
  <si>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</si>
  <si>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</si>
  <si>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</si>
  <si>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</si>
  <si>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</si>
  <si>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</si>
  <si>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</si>
  <si>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</si>
  <si>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</si>
  <si>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</si>
  <si>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</si>
  <si>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</si>
  <si>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</si>
  <si>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</si>
  <si>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</si>
  <si>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</si>
  <si>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</si>
  <si>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</si>
  <si>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</si>
  <si>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</si>
  <si>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</si>
  <si>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</si>
  <si>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</si>
  <si>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</si>
  <si>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</si>
  <si>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</si>
  <si>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</si>
  <si>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</si>
  <si>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</si>
  <si>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</si>
  <si>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</si>
  <si>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</si>
  <si>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</si>
  <si>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</si>
  <si>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</si>
  <si>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</si>
  <si>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</si>
  <si>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</si>
  <si>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</si>
  <si>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</si>
  <si>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</si>
  <si>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</si>
  <si>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</si>
  <si>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</si>
  <si>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</si>
  <si>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</si>
  <si>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</si>
  <si>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</si>
  <si>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</si>
  <si>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</si>
  <si>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</si>
  <si>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</si>
  <si>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</si>
  <si>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</si>
  <si>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</si>
  <si>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</si>
  <si>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</si>
  <si>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</si>
  <si>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</si>
  <si>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</si>
  <si>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</si>
  <si>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</si>
  <si>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</si>
  <si>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</si>
  <si>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</si>
  <si>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</si>
  <si>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</si>
  <si>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</si>
  <si>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</si>
  <si>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</si>
  <si>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</si>
  <si>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</si>
  <si>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</si>
  <si>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</si>
  <si>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</si>
  <si>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</si>
  <si>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</si>
  <si>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</si>
  <si>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</si>
  <si>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</si>
  <si>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</si>
  <si>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</si>
  <si>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</si>
  <si>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</si>
  <si>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</si>
  <si>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</si>
  <si>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</si>
  <si>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</si>
  <si>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</si>
  <si>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</si>
  <si>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</si>
  <si>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</si>
  <si>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</si>
  <si>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</si>
  <si>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</si>
  <si>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</si>
  <si>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</si>
  <si>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</si>
  <si>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</si>
  <si>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</si>
  <si>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</si>
  <si>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</si>
  <si>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</si>
  <si>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</si>
  <si>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</si>
  <si>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</si>
  <si>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</si>
  <si>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</si>
  <si>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</si>
  <si>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</si>
  <si>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</si>
  <si>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</si>
  <si>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</si>
  <si>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</si>
  <si>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</si>
  <si>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</si>
  <si>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</si>
  <si>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</si>
  <si>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</si>
  <si>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</si>
  <si>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</si>
  <si>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</si>
  <si>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</si>
  <si>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</si>
  <si>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</si>
  <si>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</si>
  <si>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</si>
  <si>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</si>
  <si>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</si>
  <si>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</si>
  <si>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</si>
  <si>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</si>
  <si>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</si>
  <si>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</si>
  <si>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</si>
  <si>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</si>
  <si>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</si>
  <si>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</si>
  <si>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</si>
  <si>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</si>
  <si>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</si>
  <si>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</si>
  <si>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</si>
  <si>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</si>
  <si>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</si>
  <si>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</si>
  <si>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</si>
  <si>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</si>
  <si>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</si>
  <si>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</si>
  <si>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</si>
  <si>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</si>
  <si>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</si>
  <si>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</si>
  <si>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</si>
  <si>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</si>
  <si>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</si>
  <si>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</si>
  <si>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</si>
  <si>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</si>
  <si>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</si>
  <si>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</si>
  <si>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</si>
  <si>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</si>
  <si>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</si>
  <si>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</si>
  <si>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</si>
  <si>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</si>
  <si>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</si>
  <si>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</si>
  <si>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</si>
  <si>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</si>
  <si>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</si>
  <si>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</si>
  <si>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</si>
  <si>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</si>
  <si>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</si>
  <si>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</si>
  <si>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</si>
  <si>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</si>
  <si>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</si>
  <si>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</si>
  <si>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</si>
  <si>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</si>
  <si>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</si>
  <si>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</si>
  <si>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</si>
  <si>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</si>
  <si>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</si>
  <si>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</si>
  <si>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</si>
  <si>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</si>
  <si>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</si>
  <si>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</si>
  <si>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</si>
  <si>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</si>
  <si>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</si>
  <si>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</si>
  <si>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</si>
  <si>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</si>
  <si>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</si>
  <si>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</si>
  <si>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</si>
  <si>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</si>
  <si>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</si>
  <si>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</si>
  <si>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</si>
  <si>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</si>
  <si>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</si>
  <si>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</si>
  <si>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</si>
  <si>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</si>
  <si>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</si>
  <si>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</si>
  <si>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</si>
  <si>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</si>
  <si>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</si>
  <si>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</si>
  <si>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</si>
  <si>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</si>
  <si>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</si>
  <si>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</si>
  <si>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</si>
  <si>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</si>
  <si>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</si>
  <si>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</si>
  <si>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</si>
  <si>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</si>
  <si>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</si>
  <si>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</si>
  <si>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</si>
  <si>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</si>
  <si>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</si>
  <si>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</si>
  <si>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</si>
  <si>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</si>
  <si>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</si>
  <si>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</si>
  <si>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</si>
  <si>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</si>
  <si>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</si>
  <si>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</si>
  <si>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</si>
  <si>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</si>
  <si>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</si>
  <si>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</si>
  <si>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</si>
  <si>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</si>
  <si>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</si>
  <si>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</si>
  <si>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</si>
  <si>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</si>
  <si>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</si>
  <si>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</si>
  <si>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</si>
  <si>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</si>
  <si>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</si>
  <si>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</si>
  <si>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</si>
  <si>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</si>
  <si>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</si>
  <si>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</si>
  <si>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</si>
  <si>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</si>
  <si>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</si>
  <si>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</si>
  <si>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</si>
  <si>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</si>
  <si>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</si>
  <si>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</si>
  <si>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</si>
  <si>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</si>
  <si>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</si>
  <si>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</si>
  <si>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</si>
  <si>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</si>
  <si>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</si>
  <si>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</si>
  <si>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</si>
  <si>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</si>
  <si>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</si>
  <si>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</si>
  <si>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</si>
  <si>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</si>
  <si>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</si>
  <si>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</si>
  <si>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</si>
  <si>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</si>
  <si>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</si>
  <si>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</si>
  <si>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</si>
  <si>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</si>
  <si>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</si>
  <si>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</si>
  <si>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</si>
  <si>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</si>
  <si>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</si>
  <si>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</si>
  <si>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</si>
  <si>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</si>
  <si>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</si>
  <si>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</si>
  <si>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</si>
  <si>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</si>
  <si>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</si>
  <si>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</si>
  <si>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</si>
  <si>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</si>
  <si>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</si>
  <si>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</si>
  <si>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</si>
  <si>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</si>
  <si>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</si>
  <si>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</si>
  <si>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</si>
  <si>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</si>
  <si>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</si>
  <si>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</si>
  <si>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</si>
  <si>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</si>
  <si>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</si>
  <si>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</si>
  <si>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</si>
  <si>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</si>
  <si>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</si>
  <si>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</si>
  <si>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</si>
  <si>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</si>
  <si>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</si>
  <si>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</si>
  <si>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</si>
  <si>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</si>
  <si>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</si>
  <si>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</si>
  <si>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</si>
  <si>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</si>
  <si>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</si>
  <si>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</si>
  <si>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</si>
  <si>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</si>
  <si>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</si>
  <si>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</si>
  <si>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</si>
  <si>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</si>
  <si>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</si>
  <si>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</si>
  <si>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</si>
  <si>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</si>
  <si>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</si>
  <si>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</si>
  <si>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</si>
  <si>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</si>
  <si>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</si>
  <si>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</si>
  <si>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</si>
  <si>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</si>
  <si>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</si>
  <si>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</si>
  <si>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</si>
  <si>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</si>
  <si>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</si>
  <si>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</si>
  <si>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</si>
  <si>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</si>
  <si>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</si>
  <si>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</si>
  <si>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</si>
  <si>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</si>
  <si>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</si>
  <si>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</si>
  <si>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</si>
  <si>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</si>
  <si>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</si>
  <si>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</si>
  <si>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</si>
  <si>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</si>
  <si>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</si>
  <si>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</si>
  <si>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</si>
  <si>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</si>
  <si>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</si>
  <si>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</si>
  <si>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</si>
  <si>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</si>
  <si>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</si>
  <si>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</si>
  <si>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</si>
  <si>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</si>
  <si>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</si>
  <si>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</si>
  <si>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</si>
  <si>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</si>
  <si>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</si>
  <si>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</si>
  <si>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</si>
  <si>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</si>
  <si>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</si>
  <si>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</si>
  <si>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</si>
  <si>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</si>
  <si>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</si>
  <si>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</si>
  <si>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</si>
  <si>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</si>
  <si>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</si>
  <si>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</si>
  <si>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</si>
  <si>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</si>
  <si>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</si>
  <si>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</si>
  <si>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</si>
  <si>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</si>
  <si>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</si>
  <si>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</si>
  <si>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</si>
  <si>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</si>
  <si>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</si>
  <si>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</si>
  <si>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</si>
  <si>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</si>
  <si>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</si>
  <si>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</si>
  <si>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</si>
  <si>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</si>
  <si>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</si>
  <si>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</si>
  <si>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</si>
  <si>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</si>
  <si>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</si>
  <si>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</si>
  <si>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</si>
  <si>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</si>
  <si>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</si>
  <si>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</si>
  <si>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</si>
  <si>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</si>
  <si>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</si>
  <si>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</si>
  <si>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</si>
  <si>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</si>
  <si>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</si>
  <si>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</si>
  <si>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</si>
  <si>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</si>
  <si>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</si>
  <si>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</si>
  <si>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</si>
  <si>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</si>
  <si>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</si>
  <si>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</si>
  <si>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</si>
  <si>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</si>
  <si>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</si>
  <si>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</si>
  <si>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</si>
  <si>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</si>
  <si>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</si>
  <si>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</si>
  <si>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</si>
  <si>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</si>
  <si>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</si>
  <si>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</si>
  <si>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</si>
  <si>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</si>
  <si>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</si>
  <si>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</si>
  <si>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</si>
  <si>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</si>
  <si>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</si>
  <si>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</si>
  <si>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</si>
  <si>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</si>
  <si>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</si>
  <si>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</si>
  <si>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</si>
  <si>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</si>
  <si>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</si>
  <si>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</si>
  <si>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</si>
  <si>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</si>
  <si>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</si>
  <si>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</si>
  <si>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</si>
  <si>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</si>
  <si>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</si>
  <si>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</si>
  <si>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</si>
  <si>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</si>
  <si>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</si>
  <si>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</si>
  <si>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</si>
  <si>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</si>
  <si>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</si>
  <si>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</si>
  <si>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</si>
  <si>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</si>
  <si>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</si>
  <si>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</si>
  <si>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</si>
  <si>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</si>
  <si>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</si>
  <si>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</si>
  <si>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</si>
  <si>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</si>
  <si>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</si>
  <si>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</si>
  <si>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</si>
  <si>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</si>
  <si>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</si>
  <si>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</si>
  <si>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</si>
  <si>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</si>
  <si>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</si>
  <si>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</si>
  <si>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</si>
  <si>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</si>
  <si>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</si>
  <si>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</si>
  <si>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</si>
  <si>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</si>
  <si>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</si>
  <si>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</si>
  <si>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</si>
  <si>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</si>
  <si>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</si>
  <si>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</si>
  <si>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</si>
  <si>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</si>
  <si>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</si>
  <si>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</si>
  <si>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</si>
  <si>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</si>
  <si>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</si>
  <si>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</si>
  <si>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</si>
  <si>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</si>
  <si>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</si>
  <si>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</si>
  <si>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</si>
  <si>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</si>
  <si>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</si>
  <si>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</si>
  <si>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</si>
  <si>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</si>
  <si>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</si>
  <si>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</si>
  <si>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</si>
  <si>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</si>
  <si>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</si>
  <si>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</si>
  <si>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</si>
  <si>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</si>
  <si>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</si>
  <si>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</si>
  <si>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</si>
  <si>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</si>
  <si>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</si>
  <si>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</si>
  <si>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</si>
  <si>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</si>
  <si>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</si>
  <si>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</si>
  <si>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</si>
  <si>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</si>
  <si>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</si>
  <si>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</si>
  <si>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</si>
  <si>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</si>
  <si>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</si>
  <si>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</si>
  <si>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</si>
  <si>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</si>
  <si>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</si>
  <si>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</si>
  <si>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</si>
  <si>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</si>
  <si>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</si>
  <si>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</si>
  <si>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</si>
  <si>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</si>
  <si>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</si>
  <si>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</si>
  <si>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</si>
  <si>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</si>
  <si>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</si>
  <si>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</si>
  <si>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</si>
  <si>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</si>
  <si>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</si>
  <si>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</si>
  <si>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</si>
  <si>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</si>
  <si>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</si>
  <si>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</si>
  <si>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</si>
  <si>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</si>
  <si>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</si>
  <si>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</si>
  <si>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</si>
  <si>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</si>
  <si>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</si>
  <si>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</si>
  <si>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</si>
  <si>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</si>
  <si>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</si>
  <si>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</si>
  <si>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</si>
  <si>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</si>
  <si>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</si>
  <si>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</si>
  <si>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</si>
  <si>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</si>
  <si>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</si>
  <si>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</si>
  <si>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</si>
  <si>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</si>
  <si>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</si>
  <si>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</si>
  <si>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</si>
  <si>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</si>
  <si>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</si>
  <si>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</si>
  <si>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</si>
  <si>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</si>
  <si>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</si>
  <si>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</si>
  <si>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</si>
  <si>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</si>
  <si>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</si>
  <si>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</si>
  <si>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</si>
  <si>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</si>
  <si>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</si>
  <si>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</si>
  <si>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</si>
  <si>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</si>
  <si>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</si>
  <si>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</si>
  <si>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</si>
  <si>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</si>
  <si>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</si>
  <si>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</si>
  <si>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</si>
  <si>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</si>
  <si>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</si>
  <si>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</si>
  <si>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</si>
  <si>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</si>
  <si>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</si>
  <si>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</si>
  <si>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</si>
  <si>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</si>
  <si>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</si>
  <si>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</si>
  <si>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</si>
  <si>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</si>
  <si>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</si>
  <si>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</si>
  <si>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</si>
  <si>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</si>
  <si>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</si>
  <si>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</si>
  <si>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</si>
  <si>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</si>
  <si>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</si>
  <si>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</si>
  <si>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</si>
  <si>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</si>
  <si>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</si>
  <si>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</si>
  <si>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</si>
  <si>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</si>
  <si>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</si>
  <si>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</si>
  <si>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</si>
  <si>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</si>
  <si>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</si>
  <si>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</si>
  <si>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</si>
  <si>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</si>
  <si>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</si>
  <si>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</si>
  <si>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</si>
  <si>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</si>
  <si>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</si>
  <si>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</si>
  <si>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</si>
  <si>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</si>
  <si>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</si>
  <si>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</si>
  <si>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</si>
  <si>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</si>
  <si>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</si>
  <si>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</si>
  <si>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</si>
  <si>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</si>
  <si>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</si>
  <si>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</si>
  <si>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</si>
  <si>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</si>
  <si>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</si>
  <si>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</si>
  <si>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</si>
  <si>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</si>
  <si>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</si>
  <si>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</si>
  <si>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</si>
  <si>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</si>
  <si>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</si>
  <si>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</si>
  <si>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</si>
  <si>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</si>
  <si>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</si>
  <si>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</si>
  <si>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</si>
  <si>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</si>
  <si>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</si>
  <si>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</si>
  <si>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</si>
  <si>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</si>
  <si>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</si>
  <si>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</si>
  <si>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</si>
  <si>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</si>
  <si>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</si>
  <si>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</si>
  <si>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</si>
  <si>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</si>
  <si>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</si>
  <si>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</si>
  <si>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</si>
  <si>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</si>
  <si>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</si>
  <si>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</si>
  <si>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</si>
  <si>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</si>
  <si>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</si>
  <si>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</si>
  <si>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</si>
  <si>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</si>
  <si>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</si>
  <si>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</si>
  <si>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</si>
  <si>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</si>
  <si>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</si>
  <si>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</si>
  <si>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</si>
  <si>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</si>
  <si>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</si>
  <si>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</si>
  <si>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</si>
  <si>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</si>
  <si>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</si>
  <si>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</si>
  <si>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</si>
  <si>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</si>
  <si>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</si>
  <si>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</si>
  <si>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</si>
  <si>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</si>
  <si>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</si>
  <si>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</si>
  <si>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</si>
  <si>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</si>
  <si>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</si>
  <si>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</si>
  <si>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</si>
  <si>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</si>
  <si>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</si>
  <si>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</si>
  <si>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</si>
  <si>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</si>
  <si>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</si>
  <si>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</si>
  <si>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</si>
  <si>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</si>
  <si>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</si>
  <si>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</si>
  <si>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</si>
  <si>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</si>
  <si>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</si>
  <si>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</si>
  <si>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</si>
  <si>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</si>
  <si>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</si>
  <si>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</si>
  <si>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</si>
  <si>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</si>
  <si>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</si>
  <si>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</si>
  <si>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</si>
  <si>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</si>
  <si>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</si>
  <si>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</si>
  <si>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</si>
  <si>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</si>
  <si>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</si>
  <si>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</si>
  <si>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</si>
  <si>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</si>
  <si>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</si>
  <si>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</si>
  <si>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</si>
  <si>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</si>
  <si>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</si>
  <si>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</si>
  <si>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</si>
  <si>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</si>
  <si>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</si>
  <si>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</si>
  <si>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</si>
  <si>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</si>
  <si>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</si>
  <si>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</si>
  <si>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</si>
  <si>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</si>
  <si>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</si>
  <si>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</si>
  <si>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</si>
  <si>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</si>
  <si>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</si>
  <si>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</si>
  <si>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</si>
  <si>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</si>
  <si>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</si>
  <si>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</si>
  <si>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</si>
  <si>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</si>
  <si>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</si>
  <si>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</si>
  <si>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</si>
  <si>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</si>
  <si>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</si>
  <si>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</si>
  <si>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</si>
  <si>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</si>
  <si>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</si>
  <si>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</si>
  <si>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</si>
  <si>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</si>
  <si>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</si>
  <si>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</si>
  <si>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</si>
  <si>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</si>
  <si>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</si>
  <si>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</si>
  <si>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</si>
  <si>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</si>
  <si>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</si>
  <si>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</si>
  <si>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</si>
  <si>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</si>
  <si>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</si>
  <si>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</si>
  <si>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</si>
  <si>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</si>
  <si>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</si>
  <si>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</si>
  <si>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</si>
  <si>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</si>
  <si>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</si>
  <si>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</si>
  <si>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</si>
  <si>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</si>
  <si>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</si>
  <si>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</si>
  <si>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</si>
  <si>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</si>
  <si>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</si>
  <si>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</si>
  <si>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</si>
  <si>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</si>
  <si>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</si>
  <si>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</si>
  <si>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</si>
  <si>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</si>
  <si>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</si>
  <si>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</si>
  <si>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</si>
  <si>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</si>
  <si>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</si>
  <si>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</si>
  <si>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</si>
  <si>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</si>
  <si>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</si>
  <si>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</si>
  <si>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</si>
  <si>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</si>
  <si>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</si>
  <si>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</si>
  <si>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</si>
  <si>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</si>
  <si>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</si>
  <si>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</si>
  <si>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</si>
  <si>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</si>
  <si>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</si>
  <si>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</si>
  <si>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</si>
  <si>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</si>
  <si>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</si>
  <si>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</si>
  <si>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</si>
  <si>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</si>
  <si>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</si>
  <si>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</si>
  <si>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</si>
  <si>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</si>
  <si>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</si>
  <si>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</si>
  <si>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</si>
  <si>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</si>
  <si>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</si>
  <si>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</si>
  <si>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</si>
  <si>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</si>
  <si>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</si>
  <si>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</si>
  <si>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</si>
  <si>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</si>
  <si>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</si>
  <si>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</si>
  <si>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</si>
  <si>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</si>
  <si>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</si>
  <si>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</si>
  <si>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</si>
  <si>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</si>
  <si>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</si>
  <si>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</si>
  <si>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</si>
  <si>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</si>
  <si>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</si>
  <si>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</si>
  <si>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</si>
  <si>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</si>
  <si>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</si>
  <si>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</si>
  <si>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</si>
  <si>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</si>
  <si>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</si>
  <si>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</si>
  <si>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</si>
  <si>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</si>
  <si>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</si>
  <si>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</si>
  <si>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</si>
  <si>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</si>
  <si>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</si>
  <si>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</si>
  <si>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</si>
  <si>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</si>
  <si>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</si>
  <si>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</si>
  <si>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</si>
  <si>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</si>
  <si>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</si>
  <si>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</si>
  <si>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</si>
  <si>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</si>
  <si>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</si>
  <si>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</si>
  <si>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</si>
  <si>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</si>
  <si>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</si>
  <si>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</si>
  <si>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</si>
  <si>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</si>
  <si>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</si>
  <si>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</si>
  <si>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</si>
  <si>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</si>
  <si>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</si>
  <si>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</si>
  <si>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</si>
  <si>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</si>
  <si>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</si>
  <si>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</si>
  <si>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</si>
  <si>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</si>
  <si>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</si>
  <si>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</si>
  <si>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</si>
  <si>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</si>
  <si>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</si>
  <si>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</si>
  <si>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</si>
  <si>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</si>
  <si>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</si>
  <si>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</si>
  <si>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</si>
  <si>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</si>
  <si>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</si>
  <si>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</si>
  <si>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</si>
  <si>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</si>
  <si>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</si>
  <si>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</si>
  <si>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</si>
  <si>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</si>
  <si>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</si>
  <si>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</si>
  <si>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</si>
  <si>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</si>
  <si>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</si>
  <si>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</si>
  <si>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</si>
  <si>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</si>
  <si>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</si>
  <si>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</si>
  <si>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</si>
  <si>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</si>
  <si>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</si>
  <si>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</si>
  <si>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</si>
  <si>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</si>
  <si>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</si>
  <si>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</si>
  <si>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</si>
  <si>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</si>
  <si>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</si>
  <si>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</si>
  <si>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</si>
  <si>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</si>
  <si>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</si>
  <si>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</si>
  <si>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</si>
  <si>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</si>
  <si>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</si>
  <si>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</si>
  <si>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</si>
  <si>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</si>
  <si>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</si>
  <si>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</si>
  <si>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</si>
  <si>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</si>
  <si>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</si>
  <si>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</si>
  <si>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</si>
  <si>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</si>
  <si>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</si>
  <si>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</si>
  <si>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</si>
  <si>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</si>
  <si>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</si>
  <si>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</si>
  <si>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</si>
  <si>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</si>
  <si>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</si>
  <si>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</si>
  <si>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</si>
  <si>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</si>
  <si>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</si>
  <si>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</si>
  <si>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</si>
  <si>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</si>
  <si>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</si>
  <si>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</si>
  <si>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</si>
  <si>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</si>
  <si>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</si>
  <si>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</si>
  <si>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</si>
  <si>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</si>
  <si>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</si>
  <si>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</si>
  <si>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</si>
  <si>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</si>
  <si>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</si>
  <si>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</si>
  <si>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</si>
  <si>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</si>
  <si>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</si>
  <si>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</si>
  <si>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</si>
  <si>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</si>
  <si>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</si>
  <si>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</si>
  <si>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</si>
  <si>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</si>
  <si>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</si>
  <si>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</si>
  <si>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</si>
  <si>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</si>
  <si>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</si>
  <si>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</si>
  <si>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</si>
  <si>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</si>
  <si>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</si>
  <si>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</si>
  <si>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</si>
  <si>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</si>
  <si>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</si>
  <si>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</si>
  <si>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</si>
  <si>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</si>
  <si>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</si>
  <si>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</si>
  <si>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</si>
  <si>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</si>
  <si>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</si>
  <si>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</si>
  <si>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</si>
  <si>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</si>
  <si>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</si>
  <si>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</si>
  <si>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</si>
  <si>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</si>
  <si>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</si>
  <si>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</si>
  <si>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</si>
  <si>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</si>
  <si>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</si>
  <si>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</si>
  <si>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</si>
  <si>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</si>
  <si>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</si>
  <si>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</si>
  <si>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</si>
  <si>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</si>
  <si>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</si>
  <si>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</si>
  <si>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</si>
  <si>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</si>
  <si>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</si>
  <si>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</si>
  <si>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</si>
  <si>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</si>
  <si>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</si>
  <si>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</si>
  <si>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</si>
  <si>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</si>
  <si>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</si>
  <si>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</si>
  <si>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</si>
  <si>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</si>
  <si>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</si>
  <si>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</si>
  <si>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</si>
  <si>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</si>
  <si>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</si>
  <si>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</si>
  <si>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</si>
  <si>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</si>
  <si>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</si>
  <si>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</si>
  <si>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</si>
  <si>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</si>
  <si>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</si>
  <si>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</si>
  <si>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</si>
  <si>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</si>
  <si>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</si>
  <si>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</si>
  <si>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</si>
  <si>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</si>
  <si>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</si>
  <si>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</si>
  <si>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</si>
  <si>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</si>
  <si>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</si>
  <si>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</si>
  <si>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</si>
  <si>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</si>
  <si>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</si>
  <si>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</si>
  <si>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</si>
  <si>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</si>
  <si>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</si>
  <si>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</si>
  <si>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</si>
  <si>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</si>
  <si>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</si>
  <si>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</si>
  <si>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</si>
  <si>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</si>
  <si>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</si>
  <si>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</si>
  <si>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</si>
  <si>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</si>
  <si>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</si>
  <si>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</si>
  <si>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</si>
  <si>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</si>
  <si>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</si>
  <si>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</si>
  <si>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</si>
  <si>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</si>
  <si>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</si>
  <si>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</si>
  <si>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</si>
  <si>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</si>
  <si>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</si>
  <si>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</si>
  <si>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</si>
  <si>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</si>
  <si>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</si>
  <si>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</si>
  <si>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</si>
  <si>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</si>
  <si>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</si>
  <si>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</si>
  <si>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</si>
  <si>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</si>
  <si>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</si>
  <si>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</si>
  <si>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</si>
  <si>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</si>
  <si>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</si>
  <si>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</si>
  <si>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</si>
  <si>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</si>
  <si>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</si>
  <si>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</si>
  <si>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</si>
  <si>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</si>
  <si>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</si>
  <si>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</si>
  <si>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</si>
  <si>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</si>
  <si>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</si>
  <si>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</si>
  <si>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</si>
  <si>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</si>
  <si>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</si>
  <si>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</si>
  <si>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</si>
  <si>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</si>
  <si>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</si>
  <si>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</si>
  <si>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</si>
  <si>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</si>
  <si>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</si>
  <si>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</si>
  <si>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</si>
  <si>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</si>
  <si>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</si>
  <si>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</si>
  <si>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</si>
  <si>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</si>
  <si>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</si>
  <si>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</si>
  <si>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</si>
  <si>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</si>
  <si>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</si>
  <si>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</si>
  <si>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</si>
  <si>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</si>
  <si>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</si>
  <si>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</si>
  <si>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</si>
  <si>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</si>
  <si>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</si>
  <si>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</si>
  <si>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</si>
  <si>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</si>
  <si>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</si>
  <si>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</si>
  <si>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</si>
  <si>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</si>
  <si>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</si>
  <si>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</si>
  <si>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</si>
  <si>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</si>
  <si>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</si>
  <si>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</si>
  <si>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</si>
  <si>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</si>
  <si>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</si>
  <si>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</si>
  <si>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</si>
  <si>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</si>
  <si>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</si>
  <si>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</si>
  <si>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</si>
  <si>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</si>
  <si>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</si>
  <si>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</si>
  <si>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</si>
  <si>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</si>
  <si>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</si>
  <si>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</si>
  <si>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</si>
  <si>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</si>
  <si>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</si>
  <si>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</si>
  <si>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</si>
  <si>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</si>
  <si>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</si>
  <si>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</si>
  <si>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</si>
  <si>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</si>
  <si>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</si>
  <si>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</si>
  <si>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</si>
  <si>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</si>
  <si>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</si>
  <si>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</si>
  <si>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</si>
  <si>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</si>
  <si>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</si>
  <si>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</si>
  <si>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</si>
  <si>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</si>
  <si>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</si>
  <si>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</si>
  <si>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</si>
  <si>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</si>
  <si>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</si>
  <si>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</si>
  <si>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</si>
  <si>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</si>
  <si>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</si>
  <si>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</si>
  <si>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</si>
  <si>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</si>
  <si>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</si>
  <si>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</si>
  <si>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</si>
  <si>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</si>
  <si>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</si>
  <si>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</si>
  <si>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</si>
  <si>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</si>
  <si>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</si>
  <si>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</si>
  <si>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</si>
  <si>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</si>
  <si>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</si>
  <si>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</si>
  <si>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</si>
  <si>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</si>
  <si>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</si>
  <si>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</si>
  <si>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</si>
  <si>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</si>
  <si>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</si>
  <si>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</si>
  <si>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</si>
  <si>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</si>
  <si>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</si>
  <si>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</si>
  <si>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</si>
  <si>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</si>
  <si>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</si>
  <si>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</si>
  <si>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</si>
  <si>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</si>
  <si>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</si>
  <si>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</si>
  <si>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</si>
  <si>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</si>
  <si>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</si>
  <si>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</si>
  <si>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</si>
  <si>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</si>
  <si>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</si>
  <si>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</si>
  <si>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</si>
  <si>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</si>
  <si>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</si>
  <si>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</si>
  <si>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</si>
  <si>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</si>
  <si>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</si>
  <si>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</si>
  <si>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</si>
  <si>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</si>
  <si>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</si>
  <si>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</si>
  <si>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</si>
  <si>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</si>
  <si>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</si>
  <si>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</si>
  <si>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</si>
  <si>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</si>
  <si>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</si>
  <si>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</si>
  <si>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</si>
  <si>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</si>
  <si>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</si>
  <si>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</si>
  <si>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</si>
  <si>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</si>
  <si>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</si>
  <si>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</si>
  <si>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</si>
  <si>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</si>
  <si>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</si>
  <si>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</si>
  <si>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</si>
  <si>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</si>
  <si>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</si>
  <si>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</si>
  <si>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</si>
  <si>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</si>
  <si>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</si>
  <si>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</si>
  <si>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</si>
  <si>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</si>
  <si>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</si>
  <si>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</si>
  <si>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</si>
  <si>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</si>
  <si>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</si>
  <si>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</si>
  <si>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</si>
  <si>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</si>
  <si>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</si>
  <si>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</si>
  <si>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</si>
  <si>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</si>
  <si>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</si>
  <si>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</si>
  <si>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</si>
  <si>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</si>
  <si>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</si>
  <si>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</si>
  <si>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</si>
  <si>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</si>
  <si>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</si>
  <si>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</si>
  <si>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</si>
  <si>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</si>
  <si>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</si>
  <si>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</si>
  <si>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</si>
  <si>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</si>
  <si>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</si>
  <si>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</si>
  <si>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</si>
  <si>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</si>
  <si>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</si>
  <si>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</si>
  <si>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</si>
  <si>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</si>
  <si>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</si>
  <si>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</si>
  <si>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</si>
  <si>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</si>
  <si>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</si>
  <si>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</si>
  <si>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</si>
  <si>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</si>
  <si>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</si>
  <si>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</si>
  <si>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</si>
  <si>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</si>
  <si>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</si>
  <si>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</si>
  <si>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</si>
  <si>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</si>
  <si>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</si>
  <si>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</si>
  <si>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</si>
  <si>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</si>
  <si>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</si>
  <si>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</si>
  <si>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</si>
  <si>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</si>
  <si>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</si>
  <si>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</si>
  <si>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</si>
  <si>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</si>
  <si>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</si>
  <si>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</si>
  <si>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</si>
  <si>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</si>
  <si>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</si>
  <si>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</si>
  <si>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</si>
  <si>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</si>
  <si>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</si>
  <si>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</si>
  <si>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</si>
  <si>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</si>
  <si>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</si>
  <si>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</si>
  <si>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</si>
  <si>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</si>
  <si>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</si>
  <si>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</si>
  <si>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</si>
  <si>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</si>
  <si>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</si>
  <si>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</si>
  <si>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</si>
  <si>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</si>
  <si>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</si>
  <si>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</si>
  <si>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</si>
  <si>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</si>
  <si>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</si>
  <si>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</si>
  <si>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</si>
  <si>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</si>
  <si>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</si>
  <si>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</si>
  <si>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</si>
  <si>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</si>
  <si>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</si>
  <si>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</si>
  <si>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</si>
  <si>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</si>
  <si>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</si>
  <si>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</si>
  <si>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</si>
  <si>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</si>
  <si>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</si>
  <si>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</si>
  <si>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</si>
  <si>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</si>
  <si>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</si>
  <si>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</si>
  <si>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</si>
  <si>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</si>
  <si>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</si>
  <si>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</si>
  <si>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</si>
  <si>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</si>
  <si>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</si>
  <si>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</si>
  <si>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</si>
  <si>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</si>
  <si>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</si>
  <si>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</si>
  <si>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</si>
  <si>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</si>
  <si>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</si>
  <si>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</si>
  <si>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</si>
  <si>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</si>
  <si>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</si>
  <si>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</si>
  <si>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</si>
  <si>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</si>
  <si>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</si>
  <si>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</si>
  <si>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</si>
  <si>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</si>
  <si>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</si>
  <si>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</si>
  <si>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</si>
  <si>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</si>
  <si>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</si>
  <si>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</si>
  <si>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</si>
  <si>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</si>
  <si>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</si>
  <si>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</si>
  <si>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</si>
  <si>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</si>
  <si>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</si>
  <si>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</si>
  <si>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</si>
  <si>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</si>
  <si>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</si>
  <si>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</si>
  <si>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</si>
  <si>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</si>
  <si>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</si>
  <si>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</si>
  <si>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</si>
  <si>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</si>
  <si>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</si>
  <si>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</si>
  <si>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</si>
  <si>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</si>
  <si>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</si>
  <si>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</si>
  <si>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</si>
  <si>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</si>
  <si>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</si>
  <si>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</si>
  <si>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</si>
  <si>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</si>
  <si>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</si>
  <si>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</si>
  <si>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</si>
  <si>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</si>
  <si>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</si>
  <si>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</si>
  <si>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</si>
  <si>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</si>
  <si>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</si>
  <si>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</si>
  <si>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</si>
  <si>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</si>
  <si>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</si>
  <si>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</si>
  <si>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</si>
  <si>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</si>
  <si>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</si>
  <si>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</si>
  <si>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</si>
  <si>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</si>
  <si>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</si>
  <si>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</si>
  <si>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</si>
  <si>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</si>
  <si>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</si>
  <si>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</si>
  <si>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</si>
  <si>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</si>
  <si>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</si>
  <si>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</si>
  <si>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</si>
  <si>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</si>
  <si>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</si>
  <si>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</si>
  <si>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</si>
  <si>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</si>
  <si>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</si>
  <si>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</si>
  <si>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</si>
  <si>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</si>
  <si>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</si>
  <si>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</si>
  <si>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</si>
  <si>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</si>
  <si>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</si>
  <si>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</si>
  <si>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</si>
  <si>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</si>
  <si>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</si>
  <si>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</si>
  <si>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</si>
  <si>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</si>
  <si>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</si>
  <si>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</si>
  <si>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</si>
  <si>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</si>
  <si>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</si>
  <si>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</si>
  <si>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</si>
  <si>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</si>
  <si>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</si>
  <si>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</si>
  <si>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</si>
  <si>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</si>
  <si>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</si>
  <si>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</si>
  <si>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</si>
  <si>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</si>
  <si>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</si>
  <si>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</si>
  <si>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</si>
  <si>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</si>
  <si>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</si>
  <si>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</si>
  <si>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</si>
  <si>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</si>
  <si>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</si>
  <si>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</si>
  <si>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</si>
  <si>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</si>
  <si>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</si>
  <si>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</si>
  <si>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</si>
  <si>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</si>
  <si>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</si>
  <si>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</si>
  <si>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</si>
  <si>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</si>
  <si>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</si>
  <si>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</si>
  <si>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</si>
  <si>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</si>
  <si>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</si>
  <si>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</si>
  <si>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</si>
  <si>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</si>
  <si>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</si>
  <si>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</si>
  <si>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</si>
  <si>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</si>
  <si>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</si>
  <si>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</si>
  <si>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</si>
  <si>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</si>
  <si>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</si>
  <si>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</si>
  <si>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</si>
  <si>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</si>
  <si>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</si>
  <si>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</si>
  <si>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</si>
  <si>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</si>
  <si>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</si>
  <si>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</si>
  <si>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</si>
  <si>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</si>
  <si>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</si>
  <si>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</si>
  <si>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</si>
  <si>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</si>
  <si>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</si>
  <si>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</si>
  <si>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</si>
  <si>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</si>
  <si>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</si>
  <si>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</si>
  <si>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</si>
  <si>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</si>
  <si>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</si>
  <si>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</si>
  <si>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</si>
  <si>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</si>
  <si>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</si>
  <si>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</si>
  <si>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</si>
  <si>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</si>
  <si>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</si>
  <si>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</si>
  <si>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</si>
  <si>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</si>
  <si>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</si>
  <si>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</si>
  <si>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</si>
  <si>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</si>
  <si>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</si>
  <si>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</si>
  <si>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</si>
  <si>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</si>
  <si>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</si>
  <si>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</si>
  <si>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</si>
  <si>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</si>
  <si>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</si>
  <si>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</si>
  <si>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</si>
  <si>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</si>
  <si>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</si>
  <si>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</si>
  <si>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</si>
  <si>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</si>
  <si>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</si>
  <si>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</si>
  <si>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</si>
  <si>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</si>
  <si>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</si>
  <si>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</si>
  <si>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</si>
  <si>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</si>
  <si>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</si>
  <si>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</si>
  <si>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</si>
  <si>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</si>
  <si>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</si>
  <si>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</si>
  <si>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</si>
  <si>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</si>
  <si>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</si>
  <si>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</si>
  <si>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</si>
  <si>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</si>
  <si>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</si>
  <si>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</si>
  <si>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</si>
  <si>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</si>
  <si>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</si>
  <si>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</si>
  <si>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</si>
  <si>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</si>
  <si>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</si>
  <si>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</si>
  <si>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</si>
  <si>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</si>
  <si>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</si>
  <si>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</si>
  <si>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</si>
  <si>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</si>
  <si>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</si>
  <si>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</si>
  <si>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</si>
  <si>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</si>
  <si>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</si>
  <si>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</si>
  <si>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</si>
  <si>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</si>
  <si>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</si>
  <si>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</si>
  <si>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</si>
  <si>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</si>
  <si>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</si>
  <si>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</si>
  <si>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</si>
  <si>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</si>
  <si>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</si>
  <si>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</si>
  <si>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</si>
  <si>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</si>
  <si>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</si>
  <si>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</si>
  <si>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</si>
  <si>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</si>
  <si>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</si>
  <si>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</si>
  <si>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</si>
  <si>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</si>
  <si>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</si>
  <si>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</si>
  <si>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</si>
  <si>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</si>
  <si>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</si>
  <si>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</si>
  <si>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</si>
  <si>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</si>
  <si>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</si>
  <si>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</si>
  <si>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</si>
  <si>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</si>
  <si>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</si>
  <si>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</si>
  <si>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</si>
  <si>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</si>
  <si>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</si>
  <si>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</si>
  <si>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</si>
  <si>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</si>
  <si>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</si>
  <si>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</si>
  <si>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</si>
  <si>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</si>
  <si>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</si>
  <si>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</si>
  <si>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</si>
  <si>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</si>
  <si>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</si>
  <si>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</si>
  <si>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</si>
  <si>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</si>
  <si>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</si>
  <si>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</si>
  <si>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</si>
  <si>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</si>
  <si>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</si>
  <si>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</si>
  <si>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</si>
  <si>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</si>
  <si>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</si>
  <si>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</si>
  <si>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</si>
  <si>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</si>
  <si>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</si>
  <si>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</si>
  <si>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</si>
  <si>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</si>
  <si>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</si>
  <si>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</si>
  <si>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</si>
  <si>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</si>
  <si>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</si>
  <si>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</si>
  <si>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</si>
  <si>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</si>
  <si>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</si>
  <si>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</si>
  <si>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</si>
  <si>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</si>
  <si>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</si>
  <si>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</si>
  <si>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</si>
  <si>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</si>
  <si>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</si>
  <si>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</si>
  <si>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</si>
  <si>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</si>
  <si>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</si>
  <si>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</si>
  <si>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</si>
  <si>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</si>
  <si>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</si>
  <si>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</si>
  <si>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</si>
  <si>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</si>
  <si>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</si>
  <si>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</si>
  <si>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</si>
  <si>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</si>
  <si>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</si>
  <si>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</si>
  <si>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</si>
  <si>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</si>
  <si>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</si>
  <si>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</si>
  <si>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</si>
  <si>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</si>
  <si>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</si>
  <si>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</si>
  <si>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</si>
  <si>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</si>
  <si>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</si>
  <si>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</si>
  <si>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</si>
  <si>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</si>
  <si>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</si>
  <si>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</si>
  <si>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</si>
  <si>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</si>
  <si>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</si>
  <si>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</si>
  <si>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</si>
  <si>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</si>
  <si>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</si>
  <si>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</si>
  <si>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</si>
  <si>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</si>
  <si>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</si>
  <si>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</si>
  <si>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</si>
  <si>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</si>
  <si>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</si>
  <si>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</si>
  <si>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</si>
  <si>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</si>
  <si>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</si>
  <si>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</si>
  <si>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</si>
  <si>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</si>
  <si>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</si>
  <si>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</si>
  <si>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</si>
  <si>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</si>
  <si>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</si>
  <si>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</si>
  <si>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</si>
  <si>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</si>
  <si>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</si>
  <si>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</si>
  <si>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</si>
  <si>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</si>
  <si>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</si>
  <si>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</si>
  <si>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</si>
  <si>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</si>
  <si>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</si>
  <si>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</si>
  <si>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</si>
  <si>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</si>
  <si>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</si>
  <si>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</si>
  <si>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</si>
  <si>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</si>
  <si>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</si>
  <si>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</si>
  <si>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</si>
  <si>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</si>
  <si>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</si>
  <si>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</si>
  <si>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</si>
  <si>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</si>
  <si>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</si>
  <si>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</si>
  <si>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</si>
  <si>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</si>
  <si>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</si>
  <si>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</si>
  <si>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</si>
  <si>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</si>
  <si>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</si>
  <si>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</si>
  <si>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</si>
  <si>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</si>
  <si>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</si>
  <si>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</si>
  <si>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</si>
  <si>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</si>
  <si>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</si>
  <si>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</si>
  <si>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</si>
  <si>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</si>
  <si>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</si>
  <si>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</si>
  <si>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</si>
  <si>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</si>
  <si>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</si>
  <si>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</si>
  <si>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</si>
  <si>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</si>
  <si>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</si>
  <si>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</si>
  <si>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</si>
  <si>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</si>
  <si>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</si>
  <si>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</si>
  <si>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</si>
  <si>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</si>
  <si>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</si>
  <si>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</si>
  <si>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</si>
  <si>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</si>
  <si>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</si>
  <si>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</si>
  <si>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</si>
  <si>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</si>
  <si>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</si>
  <si>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</si>
  <si>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</si>
  <si>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</si>
  <si>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</si>
  <si>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</si>
  <si>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</si>
  <si>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</si>
  <si>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</si>
  <si>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</si>
  <si>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</si>
  <si>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</si>
  <si>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</si>
  <si>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</si>
  <si>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</si>
  <si>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</si>
  <si>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</si>
  <si>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</si>
  <si>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</si>
  <si>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</si>
  <si>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</si>
  <si>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</si>
  <si>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</si>
  <si>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</si>
  <si>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</si>
  <si>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</si>
  <si>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</si>
  <si>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</si>
  <si>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</si>
  <si>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</si>
  <si>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</si>
  <si>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</si>
  <si>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</si>
  <si>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</si>
  <si>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</si>
  <si>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</si>
  <si>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</si>
  <si>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</si>
  <si>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</si>
  <si>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</si>
  <si>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</si>
  <si>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</si>
  <si>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</si>
  <si>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</si>
  <si>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</si>
  <si>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</si>
  <si>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</si>
  <si>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</si>
  <si>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</si>
  <si>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</si>
  <si>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</si>
  <si>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</si>
  <si>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</si>
  <si>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</si>
  <si>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</si>
  <si>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</si>
  <si>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</si>
  <si>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</si>
  <si>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</si>
  <si>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</si>
  <si>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</si>
  <si>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</si>
  <si>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</si>
  <si>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</si>
  <si>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</si>
  <si>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</si>
  <si>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</si>
  <si>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</si>
  <si>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</si>
  <si>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</si>
  <si>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</si>
  <si>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</si>
  <si>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</si>
  <si>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</si>
  <si>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</si>
  <si>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</si>
  <si>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</si>
  <si>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</si>
  <si>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</si>
  <si>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</si>
  <si>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</si>
  <si>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</si>
  <si>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</si>
  <si>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</si>
  <si>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</si>
  <si>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</si>
  <si>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</si>
  <si>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</si>
  <si>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</si>
  <si>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</si>
  <si>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</si>
  <si>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</si>
  <si>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</si>
  <si>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</si>
  <si>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</si>
  <si>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</si>
  <si>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</si>
  <si>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</si>
  <si>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</si>
  <si>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</si>
  <si>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</si>
  <si>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</si>
  <si>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</si>
  <si>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</si>
  <si>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</si>
  <si>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</si>
  <si>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</si>
  <si>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</si>
  <si>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</si>
  <si>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</si>
  <si>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</si>
  <si>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</si>
  <si>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</si>
  <si>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</si>
  <si>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</si>
  <si>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</si>
  <si>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</si>
  <si>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</si>
  <si>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</si>
  <si>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</si>
  <si>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</si>
  <si>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</si>
  <si>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</si>
  <si>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</si>
  <si>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</si>
  <si>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</si>
  <si>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</si>
  <si>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</si>
  <si>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</si>
  <si>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</si>
  <si>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</si>
  <si>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</si>
  <si>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</si>
  <si>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</si>
  <si>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</si>
  <si>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</si>
  <si>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</si>
  <si>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</si>
  <si>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</si>
  <si>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</si>
  <si>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</si>
  <si>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</si>
  <si>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</si>
  <si>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</si>
  <si>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</si>
  <si>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</si>
  <si>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</si>
  <si>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</si>
  <si>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</si>
  <si>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</si>
  <si>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</si>
  <si>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</si>
  <si>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</si>
  <si>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</si>
  <si>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</si>
  <si>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</si>
  <si>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</si>
  <si>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</si>
  <si>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</si>
  <si>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</si>
  <si>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</si>
  <si>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</si>
  <si>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</si>
  <si>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</si>
  <si>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</si>
  <si>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</si>
  <si>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</si>
  <si>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</si>
  <si>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</si>
  <si>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</si>
  <si>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</si>
  <si>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</si>
  <si>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</si>
  <si>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</si>
  <si>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</si>
  <si>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</si>
  <si>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</si>
  <si>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</si>
  <si>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</si>
  <si>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</si>
  <si>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</si>
  <si>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</si>
  <si>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</si>
  <si>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</si>
  <si>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</si>
  <si>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</si>
  <si>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</si>
  <si>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</si>
  <si>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</si>
  <si>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</si>
  <si>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</si>
  <si>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</si>
  <si>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</si>
  <si>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</si>
  <si>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</si>
  <si>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</si>
  <si>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</si>
  <si>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</si>
  <si>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</si>
  <si>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</si>
  <si>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</si>
  <si>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</si>
  <si>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</si>
  <si>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</si>
  <si>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</si>
  <si>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</si>
  <si>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</si>
  <si>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</si>
  <si>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</si>
  <si>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</si>
  <si>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</si>
  <si>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</si>
  <si>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</si>
  <si>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</si>
  <si>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</si>
  <si>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</si>
  <si>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</si>
  <si>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</si>
  <si>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</si>
  <si>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</si>
  <si>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</si>
  <si>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</si>
  <si>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</si>
  <si>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</si>
  <si>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</si>
  <si>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</si>
  <si>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</si>
  <si>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</si>
  <si>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</si>
  <si>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</si>
  <si>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</si>
  <si>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</si>
  <si>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</si>
  <si>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</si>
  <si>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</si>
  <si>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</si>
  <si>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</si>
  <si>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</si>
  <si>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</si>
  <si>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</si>
  <si>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</si>
  <si>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</si>
  <si>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</si>
  <si>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</si>
  <si>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</si>
  <si>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</si>
  <si>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</si>
  <si>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</si>
  <si>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</si>
  <si>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</si>
  <si>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</si>
  <si>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</si>
  <si>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</si>
  <si>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</si>
  <si>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</si>
  <si>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</si>
  <si>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</si>
  <si>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</si>
  <si>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</si>
  <si>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</si>
  <si>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</si>
  <si>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</si>
  <si>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</si>
  <si>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</si>
  <si>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</si>
  <si>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</si>
  <si>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</si>
  <si>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</si>
  <si>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</si>
  <si>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</si>
  <si>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</si>
  <si>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</si>
  <si>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</si>
  <si>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</si>
  <si>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</si>
  <si>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</si>
  <si>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</si>
  <si>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</si>
  <si>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</si>
  <si>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</si>
  <si>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</si>
  <si>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</si>
  <si>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</si>
  <si>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</si>
  <si>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</si>
  <si>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</si>
  <si>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</si>
  <si>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</si>
  <si>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</si>
  <si>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</si>
  <si>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</si>
  <si>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</si>
  <si>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</si>
  <si>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</si>
  <si>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</si>
  <si>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</si>
  <si>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</si>
  <si>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</si>
  <si>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</si>
  <si>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</si>
  <si>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</si>
  <si>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</si>
  <si>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</si>
  <si>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</si>
  <si>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</si>
  <si>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</si>
  <si>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</si>
  <si>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</si>
  <si>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</si>
  <si>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</si>
  <si>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</si>
  <si>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</si>
  <si>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</si>
  <si>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</si>
  <si>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</si>
  <si>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</si>
  <si>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</si>
  <si>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</si>
  <si>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</si>
  <si>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</si>
  <si>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</si>
  <si>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</si>
  <si>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</si>
  <si>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</si>
  <si>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</si>
  <si>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</si>
  <si>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</si>
  <si>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</si>
  <si>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</si>
  <si>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</si>
  <si>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</si>
  <si>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</si>
  <si>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</si>
  <si>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</si>
  <si>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</si>
  <si>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</si>
  <si>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</si>
  <si>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</si>
  <si>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</si>
  <si>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</si>
  <si>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</si>
  <si>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</si>
  <si>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</si>
  <si>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</si>
  <si>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</si>
  <si>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</si>
  <si>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</si>
  <si>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</si>
  <si>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</si>
  <si>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</si>
  <si>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</si>
  <si>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</si>
  <si>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</si>
  <si>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</si>
  <si>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</si>
  <si>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</si>
  <si>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</si>
  <si>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</si>
  <si>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</si>
  <si>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</si>
  <si>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</si>
  <si>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</si>
  <si>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</si>
  <si>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</si>
  <si>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</si>
  <si>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</si>
  <si>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</si>
  <si>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</si>
  <si>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</si>
  <si>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</si>
  <si>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</si>
  <si>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</si>
  <si>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</si>
  <si>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</si>
  <si>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</si>
  <si>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</si>
  <si>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</si>
  <si>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</si>
  <si>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</si>
  <si>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</si>
  <si>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</si>
  <si>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</si>
  <si>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</si>
  <si>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</si>
  <si>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</si>
  <si>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</si>
  <si>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</si>
  <si>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</si>
  <si>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</si>
  <si>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</si>
  <si>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</si>
  <si>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</si>
  <si>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</si>
  <si>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</si>
  <si>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</si>
  <si>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</si>
  <si>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</si>
  <si>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</si>
  <si>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</si>
  <si>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</si>
  <si>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</si>
  <si>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</si>
  <si>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</si>
  <si>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</si>
  <si>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</si>
  <si>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</si>
  <si>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</si>
  <si>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</si>
  <si>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</si>
  <si>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</si>
  <si>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</si>
  <si>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</si>
  <si>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</si>
  <si>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</si>
  <si>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</si>
  <si>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</si>
  <si>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</si>
  <si>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</si>
  <si>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</si>
  <si>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</si>
  <si>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</si>
  <si>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</si>
  <si>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</si>
  <si>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</si>
  <si>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</si>
  <si>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</si>
  <si>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</si>
  <si>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</si>
  <si>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</si>
  <si>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</si>
  <si>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</si>
  <si>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</si>
  <si>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</si>
  <si>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</si>
  <si>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</si>
  <si>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</si>
  <si>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</si>
  <si>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</si>
  <si>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</si>
  <si>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</si>
  <si>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</si>
  <si>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</si>
  <si>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</si>
  <si>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</si>
  <si>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</si>
  <si>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</si>
  <si>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</si>
  <si>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</si>
  <si>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</si>
  <si>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</si>
  <si>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</si>
  <si>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</si>
  <si>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</si>
  <si>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</si>
  <si>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</si>
  <si>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</si>
  <si>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</si>
  <si>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</si>
  <si>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</si>
  <si>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</si>
  <si>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</si>
  <si>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</si>
  <si>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</si>
  <si>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</si>
  <si>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</si>
  <si>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</si>
  <si>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</si>
  <si>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</si>
  <si>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</si>
  <si>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</si>
  <si>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</si>
  <si>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</si>
  <si>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</si>
  <si>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</si>
  <si>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</si>
  <si>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</si>
  <si>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</si>
  <si>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</si>
  <si>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</si>
  <si>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</si>
  <si>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</si>
  <si>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</si>
  <si>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</si>
  <si>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</si>
  <si>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</si>
  <si>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</si>
  <si>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</si>
  <si>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</si>
  <si>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</si>
  <si>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</si>
  <si>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</si>
  <si>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</si>
  <si>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</si>
  <si>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</si>
  <si>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</si>
  <si>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</si>
  <si>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</si>
  <si>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</si>
  <si>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</si>
  <si>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</si>
  <si>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</si>
  <si>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</si>
  <si>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</si>
  <si>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</si>
  <si>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</si>
  <si>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</si>
  <si>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</si>
  <si>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</si>
  <si>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</si>
  <si>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</si>
  <si>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</si>
  <si>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</si>
  <si>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</si>
  <si>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</si>
  <si>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</si>
  <si>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</si>
  <si>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</si>
  <si>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</si>
  <si>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</si>
  <si>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</si>
  <si>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</si>
  <si>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</si>
  <si>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</si>
  <si>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</si>
  <si>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</si>
  <si>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</si>
  <si>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</si>
  <si>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</si>
  <si>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</si>
  <si>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</si>
  <si>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</si>
  <si>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</si>
  <si>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</si>
  <si>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</si>
  <si>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</si>
  <si>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</si>
  <si>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</si>
  <si>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</si>
  <si>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</si>
  <si>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</si>
  <si>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</si>
  <si>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</si>
  <si>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</si>
  <si>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</si>
  <si>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</si>
  <si>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</si>
  <si>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</si>
  <si>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</si>
  <si>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</si>
  <si>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</si>
  <si>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</si>
  <si>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</si>
  <si>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</si>
  <si>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</si>
  <si>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</si>
  <si>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</si>
  <si>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</si>
  <si>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</si>
  <si>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</si>
  <si>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</si>
  <si>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</si>
  <si>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</si>
  <si>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</si>
  <si>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</si>
  <si>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</si>
  <si>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</si>
  <si>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</si>
  <si>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</si>
  <si>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</si>
  <si>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</si>
  <si>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</si>
  <si>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</si>
  <si>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</si>
  <si>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</si>
  <si>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</si>
  <si>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</si>
  <si>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</si>
  <si>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</si>
  <si>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</si>
  <si>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</si>
  <si>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</si>
  <si>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</si>
  <si>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</si>
  <si>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</si>
  <si>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</si>
  <si>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</si>
  <si>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</si>
  <si>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</si>
  <si>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</si>
  <si>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</si>
  <si>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</si>
  <si>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</si>
  <si>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</si>
  <si>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</si>
  <si>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</si>
  <si>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</si>
  <si>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</si>
  <si>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</si>
  <si>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</si>
  <si>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</si>
  <si>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</si>
  <si>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</si>
  <si>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</si>
  <si>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</si>
  <si>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</si>
  <si>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</si>
  <si>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</si>
  <si>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</si>
  <si>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</si>
  <si>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</si>
  <si>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</si>
  <si>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</si>
  <si>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</si>
  <si>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</si>
  <si>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</si>
  <si>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</si>
  <si>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</si>
  <si>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</si>
  <si>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</si>
  <si>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</si>
  <si>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</si>
  <si>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</si>
  <si>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</si>
  <si>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</si>
  <si>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</si>
  <si>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</si>
  <si>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</si>
  <si>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</si>
  <si>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</si>
  <si>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</si>
  <si>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</si>
  <si>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</si>
  <si>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</si>
  <si>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</si>
  <si>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</si>
  <si>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</si>
  <si>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</si>
  <si>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</si>
  <si>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</si>
  <si>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</si>
  <si>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</si>
  <si>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</si>
  <si>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</si>
  <si>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</si>
  <si>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</si>
  <si>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</si>
  <si>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</si>
  <si>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</si>
  <si>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</si>
  <si>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</si>
  <si>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</si>
  <si>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</si>
  <si>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</si>
  <si>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</si>
  <si>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</si>
  <si>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</si>
  <si>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</si>
  <si>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</si>
  <si>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</si>
  <si>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</si>
  <si>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</si>
  <si>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</si>
  <si>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</si>
  <si>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</si>
  <si>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</si>
  <si>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</si>
  <si>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</si>
  <si>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</si>
  <si>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</si>
  <si>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</si>
  <si>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</si>
  <si>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</si>
  <si>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</si>
  <si>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</si>
  <si>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</si>
  <si>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</si>
  <si>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</si>
  <si>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</si>
  <si>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</si>
  <si>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</si>
  <si>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</si>
  <si>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</si>
  <si>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</si>
  <si>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</si>
  <si>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</si>
  <si>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</si>
  <si>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</si>
  <si>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</si>
  <si>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</si>
  <si>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</si>
  <si>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</si>
  <si>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</si>
  <si>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</si>
  <si>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</si>
  <si>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</si>
  <si>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</si>
  <si>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</si>
  <si>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</si>
  <si>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</si>
  <si>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</si>
  <si>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</si>
  <si>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</si>
  <si>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</si>
  <si>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</si>
  <si>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</si>
  <si>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</si>
  <si>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</si>
  <si>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</si>
  <si>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</si>
  <si>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</si>
  <si>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</si>
  <si>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</si>
  <si>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</si>
  <si>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</si>
  <si>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</si>
  <si>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</si>
  <si>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</si>
  <si>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</si>
  <si>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</si>
  <si>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</si>
  <si>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</si>
  <si>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</si>
  <si>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</si>
  <si>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</si>
  <si>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</si>
  <si>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</si>
  <si>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</si>
  <si>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</si>
  <si>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</si>
  <si>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</si>
  <si>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</si>
  <si>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</si>
  <si>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</si>
  <si>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</si>
  <si>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</si>
  <si>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</si>
  <si>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</si>
  <si>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</si>
  <si>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</si>
  <si>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</si>
  <si>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</si>
  <si>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</si>
  <si>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</si>
  <si>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</si>
  <si>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</si>
  <si>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</si>
  <si>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</si>
  <si>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</si>
  <si>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</si>
  <si>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</si>
  <si>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</si>
  <si>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</si>
  <si>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</si>
  <si>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</si>
  <si>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</si>
  <si>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</si>
  <si>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</si>
  <si>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</si>
  <si>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</si>
  <si>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</si>
  <si>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</si>
  <si>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</si>
  <si>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</si>
  <si>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</si>
  <si>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</si>
  <si>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</si>
  <si>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</si>
  <si>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</si>
  <si>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</si>
  <si>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</si>
  <si>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</si>
  <si>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</si>
  <si>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</si>
  <si>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</si>
  <si>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</si>
  <si>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</si>
  <si>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</si>
  <si>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</si>
  <si>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</si>
  <si>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</si>
  <si>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</si>
  <si>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</si>
  <si>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</si>
  <si>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</si>
  <si>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</si>
  <si>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</si>
  <si>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</si>
  <si>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</si>
  <si>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</si>
  <si>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</si>
  <si>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</si>
  <si>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</si>
  <si>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</si>
  <si>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</si>
  <si>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</si>
  <si>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</si>
  <si>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</si>
  <si>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</si>
  <si>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</si>
  <si>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</si>
  <si>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</si>
  <si>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</si>
  <si>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</si>
  <si>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</si>
  <si>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</si>
  <si>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</si>
  <si>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</si>
  <si>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</si>
  <si>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</si>
  <si>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</si>
  <si>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</si>
  <si>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</si>
  <si>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</si>
  <si>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</si>
  <si>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</si>
  <si>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</si>
  <si>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</si>
  <si>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</si>
  <si>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</si>
  <si>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</si>
  <si>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</si>
  <si>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</si>
  <si>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</si>
  <si>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</si>
  <si>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</si>
  <si>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</si>
  <si>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</si>
  <si>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</si>
  <si>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</si>
  <si>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</si>
  <si>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</si>
  <si>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</si>
  <si>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</si>
  <si>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</si>
  <si>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</si>
  <si>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</si>
  <si>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</si>
  <si>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</si>
  <si>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</si>
  <si>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</si>
  <si>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</si>
  <si>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</si>
  <si>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</si>
  <si>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</si>
  <si>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</si>
  <si>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</si>
  <si>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</si>
  <si>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</si>
  <si>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</si>
  <si>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</si>
  <si>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</si>
  <si>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</si>
  <si>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</si>
  <si>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</si>
  <si>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</si>
  <si>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</si>
  <si>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</si>
  <si>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</si>
  <si>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</si>
  <si>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</si>
  <si>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</si>
  <si>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</si>
  <si>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</si>
  <si>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</si>
  <si>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</si>
  <si>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</si>
  <si>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</si>
  <si>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</si>
  <si>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</si>
  <si>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</si>
  <si>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</si>
  <si>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</si>
  <si>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</si>
  <si>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</si>
  <si>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</si>
  <si>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</si>
  <si>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</si>
  <si>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</si>
  <si>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</si>
  <si>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</si>
  <si>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</si>
  <si>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</si>
  <si>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</si>
  <si>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</si>
  <si>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</si>
  <si>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</si>
  <si>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</si>
  <si>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</si>
  <si>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</si>
  <si>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</si>
  <si>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</si>
  <si>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</si>
  <si>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</si>
  <si>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</si>
  <si>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</si>
  <si>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</si>
  <si>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</si>
  <si>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</si>
  <si>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</si>
  <si>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</si>
  <si>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</si>
  <si>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</si>
  <si>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</si>
  <si>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</si>
  <si>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</si>
  <si>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</si>
  <si>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</si>
  <si>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</si>
  <si>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</si>
  <si>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</si>
  <si>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</si>
  <si>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</si>
  <si>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</si>
  <si>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</si>
  <si>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</si>
  <si>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</si>
  <si>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</si>
  <si>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</si>
  <si>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</si>
  <si>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</si>
  <si>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</si>
  <si>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</si>
  <si>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</si>
  <si>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</si>
  <si>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</si>
  <si>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</si>
  <si>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</si>
  <si>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</si>
  <si>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</si>
  <si>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</si>
  <si>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</si>
  <si>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</si>
  <si>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</si>
  <si>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</si>
  <si>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</si>
  <si>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</si>
  <si>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</si>
  <si>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</si>
  <si>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</si>
  <si>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</si>
  <si>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</si>
  <si>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</si>
  <si>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</si>
  <si>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</si>
  <si>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</si>
  <si>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</si>
  <si>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</si>
  <si>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</si>
  <si>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</si>
  <si>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</si>
  <si>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</si>
  <si>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</si>
  <si>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</si>
  <si>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</si>
  <si>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</si>
  <si>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</si>
  <si>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</si>
  <si>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</si>
  <si>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</si>
  <si>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</si>
  <si>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</si>
  <si>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</si>
  <si>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</si>
  <si>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</si>
  <si>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</si>
  <si>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</si>
  <si>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</si>
  <si>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</si>
  <si>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</si>
  <si>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</si>
  <si>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</si>
  <si>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</si>
  <si>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</si>
  <si>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</si>
  <si>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</si>
  <si>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</si>
  <si>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</si>
  <si>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</si>
  <si>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</si>
  <si>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</si>
  <si>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</si>
  <si>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</si>
  <si>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</si>
  <si>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</si>
  <si>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</si>
  <si>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</si>
  <si>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</si>
  <si>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</si>
  <si>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</si>
  <si>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</si>
  <si>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</si>
  <si>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</si>
  <si>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</si>
  <si>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</si>
  <si>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</si>
  <si>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</si>
  <si>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</si>
  <si>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</si>
  <si>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</si>
  <si>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</si>
  <si>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</si>
  <si>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</si>
  <si>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</si>
  <si>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</si>
  <si>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</si>
  <si>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</si>
  <si>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</si>
  <si>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</si>
  <si>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</si>
  <si>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</si>
  <si>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</si>
  <si>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</si>
  <si>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</si>
  <si>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</si>
  <si>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</si>
  <si>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</si>
  <si>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</si>
  <si>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</si>
  <si>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</si>
  <si>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</si>
  <si>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</si>
  <si>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</si>
  <si>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</si>
  <si>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</si>
  <si>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</si>
  <si>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</si>
  <si>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</si>
  <si>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</si>
  <si>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</si>
  <si>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</si>
  <si>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</si>
  <si>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</si>
  <si>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</si>
  <si>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</si>
  <si>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</si>
  <si>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</si>
  <si>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</si>
  <si>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</si>
  <si>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</si>
  <si>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</si>
  <si>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</si>
  <si>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</si>
  <si>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</si>
  <si>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</si>
  <si>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</si>
  <si>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</si>
  <si>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</si>
  <si>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</si>
  <si>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</si>
  <si>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</si>
  <si>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</si>
  <si>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</si>
  <si>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</si>
  <si>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</si>
  <si>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</si>
  <si>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</si>
  <si>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</si>
  <si>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</si>
  <si>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</si>
  <si>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</si>
  <si>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</si>
  <si>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</si>
  <si>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</si>
  <si>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</si>
  <si>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</si>
  <si>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</si>
  <si>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</si>
  <si>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</si>
  <si>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</si>
  <si>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</si>
  <si>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</si>
  <si>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</si>
  <si>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</si>
  <si>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</si>
  <si>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</si>
  <si>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</si>
  <si>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</si>
  <si>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</si>
  <si>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</si>
  <si>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</si>
  <si>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</si>
  <si>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</si>
  <si>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</si>
  <si>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</si>
  <si>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</si>
  <si>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</si>
  <si>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</si>
  <si>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</si>
  <si>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</si>
  <si>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</si>
  <si>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</si>
  <si>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</si>
  <si>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</si>
  <si>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</si>
  <si>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</si>
  <si>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</si>
  <si>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</si>
  <si>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</si>
  <si>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</si>
  <si>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</si>
  <si>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</si>
  <si>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</si>
  <si>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</si>
  <si>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</si>
  <si>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</si>
  <si>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</si>
  <si>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</si>
  <si>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</si>
  <si>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</si>
  <si>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</si>
  <si>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</si>
  <si>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</si>
  <si>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</si>
  <si>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</si>
  <si>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</si>
  <si>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</si>
  <si>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</si>
  <si>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</si>
  <si>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</si>
  <si>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</si>
  <si>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</si>
  <si>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</si>
  <si>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</si>
  <si>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</si>
  <si>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</si>
  <si>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</si>
  <si>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</si>
  <si>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</si>
  <si>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</si>
  <si>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</si>
  <si>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</si>
  <si>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</si>
  <si>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</si>
  <si>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</si>
  <si>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</si>
  <si>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</si>
  <si>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</si>
  <si>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</si>
  <si>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</si>
  <si>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</si>
  <si>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</si>
  <si>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</si>
  <si>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</si>
  <si>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</si>
  <si>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</si>
  <si>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</si>
  <si>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</si>
  <si>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</si>
  <si>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</si>
  <si>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</si>
  <si>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</si>
  <si>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</si>
  <si>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</si>
  <si>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</si>
  <si>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</si>
  <si>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</si>
  <si>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</si>
  <si>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</si>
  <si>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</si>
  <si>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</si>
  <si>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</si>
  <si>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</si>
  <si>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</si>
  <si>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</si>
  <si>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</si>
  <si>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</si>
  <si>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</si>
  <si>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</si>
  <si>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</si>
  <si>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</si>
  <si>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</si>
  <si>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</si>
  <si>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</si>
  <si>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</si>
  <si>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</si>
  <si>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</si>
  <si>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</si>
  <si>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</si>
  <si>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</si>
  <si>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</si>
  <si>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</si>
  <si>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</si>
  <si>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</si>
  <si>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</si>
  <si>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</si>
  <si>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</si>
  <si>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</si>
  <si>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</si>
  <si>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</si>
  <si>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</si>
  <si>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</si>
  <si>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</si>
  <si>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</si>
  <si>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</si>
  <si>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</si>
  <si>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</si>
  <si>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</si>
  <si>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</si>
  <si>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</si>
  <si>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</si>
  <si>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</si>
  <si>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</si>
  <si>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</si>
  <si>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</si>
  <si>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</si>
  <si>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</si>
  <si>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</si>
  <si>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</si>
  <si>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</si>
  <si>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</si>
  <si>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</si>
  <si>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</si>
  <si>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</si>
  <si>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</si>
  <si>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</si>
  <si>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</si>
  <si>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</si>
  <si>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</si>
  <si>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</si>
  <si>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</si>
  <si>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</si>
  <si>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</si>
  <si>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</si>
  <si>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</si>
  <si>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</si>
  <si>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</si>
  <si>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</si>
  <si>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</si>
  <si>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</si>
  <si>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</si>
  <si>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</si>
  <si>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</si>
  <si>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</si>
  <si>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</si>
  <si>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</si>
  <si>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</si>
  <si>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</si>
  <si>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</si>
  <si>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</si>
  <si>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</si>
  <si>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</si>
  <si>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</si>
  <si>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</si>
  <si>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</si>
  <si>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</si>
  <si>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</si>
  <si>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</si>
  <si>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</si>
  <si>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</si>
  <si>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</si>
  <si>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</si>
  <si>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</si>
  <si>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</si>
  <si>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</si>
  <si>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</si>
  <si>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</si>
  <si>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</si>
  <si>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</si>
  <si>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</si>
  <si>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</si>
  <si>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</si>
  <si>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</si>
  <si>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</si>
  <si>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</si>
  <si>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</si>
  <si>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</si>
  <si>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</si>
  <si>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</si>
  <si>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</si>
  <si>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</si>
  <si>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</si>
  <si>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</si>
  <si>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</si>
  <si>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</si>
  <si>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</si>
  <si>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</si>
  <si>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</si>
  <si>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</si>
  <si>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</si>
  <si>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</si>
  <si>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</si>
  <si>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</si>
  <si>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</si>
  <si>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</si>
  <si>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</si>
  <si>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</si>
  <si>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</si>
  <si>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</si>
  <si>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</si>
  <si>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</si>
  <si>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</si>
  <si>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</si>
  <si>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</si>
  <si>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</si>
  <si>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</si>
  <si>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</si>
  <si>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</si>
  <si>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</si>
  <si>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</si>
  <si>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</si>
  <si>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</si>
  <si>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</si>
  <si>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</si>
  <si>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</si>
  <si>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</si>
  <si>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</si>
  <si>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</si>
  <si>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</si>
  <si>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</si>
  <si>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</si>
  <si>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</si>
  <si>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</si>
  <si>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</si>
  <si>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</si>
  <si>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</si>
  <si>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</si>
  <si>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</si>
  <si>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</si>
  <si>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</si>
  <si>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</si>
  <si>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</si>
  <si>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</si>
  <si>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</si>
  <si>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</si>
  <si>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</si>
  <si>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</si>
  <si>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</si>
  <si>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</si>
  <si>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</si>
  <si>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</si>
  <si>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</si>
  <si>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</si>
  <si>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</si>
  <si>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</si>
  <si>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</si>
  <si>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</si>
  <si>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</si>
  <si>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</si>
  <si>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</si>
  <si>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</si>
  <si>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</si>
  <si>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</si>
  <si>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</si>
  <si>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</si>
  <si>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</si>
  <si>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</si>
  <si>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</si>
  <si>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</si>
  <si>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</si>
  <si>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</si>
  <si>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</si>
  <si>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</si>
  <si>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</si>
  <si>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</si>
  <si>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</si>
  <si>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</si>
  <si>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</si>
  <si>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</si>
  <si>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</si>
  <si>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</si>
  <si>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</si>
  <si>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</si>
  <si>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</si>
  <si>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</si>
  <si>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</si>
  <si>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</si>
  <si>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</si>
  <si>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</si>
  <si>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</si>
  <si>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</si>
  <si>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</si>
  <si>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</si>
  <si>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</si>
  <si>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</si>
  <si>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</si>
  <si>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</si>
  <si>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</si>
  <si>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</si>
  <si>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</si>
  <si>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</si>
  <si>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</si>
  <si>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</si>
  <si>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</si>
  <si>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</si>
  <si>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</si>
  <si>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</si>
  <si>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</si>
  <si>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</si>
  <si>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</si>
  <si>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</si>
  <si>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</si>
  <si>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</si>
  <si>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</si>
  <si>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</si>
  <si>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</si>
  <si>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</si>
  <si>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</si>
  <si>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</si>
  <si>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</si>
  <si>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</si>
  <si>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</si>
  <si>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</si>
  <si>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</si>
  <si>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</si>
  <si>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</si>
  <si>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</si>
  <si>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</si>
  <si>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</si>
  <si>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</si>
  <si>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</si>
  <si>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</si>
  <si>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</si>
  <si>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</si>
  <si>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</si>
  <si>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</si>
  <si>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</si>
  <si>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</si>
  <si>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</si>
  <si>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</si>
  <si>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</si>
  <si>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</si>
  <si>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</si>
  <si>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</si>
  <si>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</si>
  <si>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</si>
  <si>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</si>
  <si>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</si>
  <si>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</si>
  <si>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</si>
  <si>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</si>
  <si>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</si>
  <si>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</si>
  <si>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</si>
  <si>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</si>
  <si>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</si>
  <si>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</si>
  <si>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</si>
  <si>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</si>
  <si>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</si>
  <si>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</si>
  <si>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</si>
  <si>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</si>
  <si>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</si>
  <si>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</si>
  <si>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</si>
  <si>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</si>
  <si>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</si>
  <si>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</si>
  <si>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</si>
  <si>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</si>
  <si>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</si>
  <si>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</si>
  <si>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</si>
  <si>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</si>
  <si>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</si>
  <si>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</si>
  <si>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</si>
  <si>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</si>
  <si>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</si>
  <si>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</si>
  <si>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</si>
  <si>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</si>
  <si>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</si>
  <si>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</si>
  <si>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</si>
  <si>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</si>
  <si>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</si>
  <si>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</si>
  <si>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</si>
  <si>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</si>
  <si>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</si>
  <si>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</si>
  <si>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</si>
  <si>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</si>
  <si>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</si>
  <si>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</si>
  <si>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</si>
  <si>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</si>
  <si>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</si>
  <si>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</si>
  <si>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</si>
  <si>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</si>
  <si>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</si>
  <si>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</si>
  <si>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</si>
  <si>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</si>
  <si>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</si>
  <si>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</si>
  <si>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</si>
  <si>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</si>
  <si>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</si>
  <si>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</si>
  <si>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</si>
  <si>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</si>
  <si>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</si>
  <si>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</si>
  <si>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</si>
  <si>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</si>
  <si>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</si>
  <si>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</si>
  <si>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</si>
  <si>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</si>
  <si>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</si>
  <si>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</si>
  <si>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</si>
  <si>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</si>
  <si>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</si>
  <si>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</si>
  <si>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</si>
  <si>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</si>
  <si>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</si>
  <si>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</si>
  <si>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</si>
  <si>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</si>
  <si>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</si>
  <si>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</si>
  <si>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</si>
  <si>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</si>
  <si>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</si>
  <si>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</si>
  <si>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</si>
  <si>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</si>
  <si>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</si>
  <si>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</si>
  <si>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</si>
  <si>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</si>
  <si>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</si>
  <si>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</si>
  <si>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</si>
  <si>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</si>
  <si>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</si>
  <si>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</si>
  <si>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</si>
  <si>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</si>
  <si>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</si>
  <si>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</si>
  <si>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</si>
  <si>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</si>
  <si>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</si>
  <si>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</si>
  <si>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</si>
  <si>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</si>
  <si>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</si>
  <si>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</si>
  <si>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</si>
  <si>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</si>
  <si>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</si>
  <si>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</si>
  <si>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</si>
  <si>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</si>
  <si>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</si>
  <si>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</si>
  <si>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</si>
  <si>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</si>
  <si>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</si>
  <si>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</si>
  <si>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</si>
  <si>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</si>
  <si>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</si>
  <si>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</si>
  <si>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</si>
  <si>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</si>
  <si>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</si>
  <si>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</si>
  <si>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</si>
  <si>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</si>
  <si>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</si>
  <si>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</si>
  <si>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</si>
  <si>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</si>
  <si>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</si>
  <si>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</si>
  <si>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</si>
  <si>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</si>
  <si>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</si>
  <si>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</si>
  <si>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</si>
  <si>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</si>
  <si>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</si>
  <si>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</si>
  <si>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</si>
  <si>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</si>
  <si>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</si>
  <si>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</si>
  <si>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</si>
  <si>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</si>
  <si>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</si>
  <si>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</si>
  <si>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</si>
  <si>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</si>
  <si>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</si>
  <si>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</si>
  <si>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</si>
  <si>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</si>
  <si>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</si>
  <si>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</si>
  <si>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</si>
  <si>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</si>
  <si>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</si>
  <si>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</si>
  <si>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</si>
  <si>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</si>
  <si>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</si>
  <si>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</si>
  <si>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</si>
  <si>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</si>
  <si>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</si>
  <si>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</si>
  <si>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</si>
  <si>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</si>
  <si>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</si>
  <si>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</si>
  <si>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</si>
  <si>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</si>
  <si>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</si>
  <si>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</si>
  <si>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</si>
  <si>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</si>
  <si>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</si>
  <si>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</si>
  <si>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</si>
  <si>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</si>
  <si>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</si>
  <si>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</si>
  <si>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</si>
  <si>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</si>
  <si>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</si>
  <si>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</si>
  <si>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</si>
  <si>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</si>
  <si>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</si>
  <si>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</si>
  <si>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</si>
  <si>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</si>
  <si>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</si>
  <si>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</si>
  <si>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</si>
  <si>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</si>
  <si>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</si>
  <si>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</si>
  <si>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</si>
  <si>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</si>
  <si>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</si>
  <si>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</si>
  <si>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</si>
  <si>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</si>
  <si>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</si>
  <si>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</si>
  <si>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</si>
  <si>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</si>
  <si>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</si>
  <si>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</si>
  <si>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</si>
  <si>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</si>
  <si>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</si>
  <si>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</si>
  <si>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</si>
  <si>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</si>
  <si>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</si>
  <si>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</si>
  <si>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</si>
  <si>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</si>
  <si>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</si>
  <si>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</si>
  <si>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</si>
  <si>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</si>
  <si>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</si>
  <si>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</si>
  <si>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</si>
  <si>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</si>
  <si>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</si>
  <si>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</si>
  <si>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</si>
  <si>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</si>
  <si>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</si>
  <si>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</si>
  <si>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</si>
  <si>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</si>
  <si>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</si>
  <si>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</si>
  <si>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</si>
  <si>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</si>
  <si>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</si>
  <si>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</si>
  <si>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</si>
  <si>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</si>
  <si>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</si>
  <si>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</si>
  <si>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</si>
  <si>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</si>
  <si>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</si>
  <si>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</si>
  <si>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</si>
  <si>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</si>
  <si>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</si>
  <si>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</si>
  <si>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</si>
  <si>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</si>
  <si>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</si>
  <si>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</si>
  <si>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</si>
  <si>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</si>
  <si>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</si>
  <si>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</si>
  <si>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</si>
  <si>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</si>
  <si>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</si>
  <si>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</si>
  <si>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</si>
  <si>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</si>
  <si>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</si>
  <si>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</si>
  <si>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</si>
  <si>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</si>
  <si>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</si>
  <si>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</si>
  <si>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</si>
  <si>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</si>
  <si>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</si>
  <si>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</si>
  <si>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</si>
  <si>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</si>
  <si>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</si>
  <si>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</si>
  <si>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</si>
  <si>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</si>
  <si>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</si>
  <si>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</si>
  <si>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</si>
  <si>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</si>
  <si>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</si>
  <si>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</si>
  <si>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</si>
  <si>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</si>
  <si>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</si>
  <si>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</si>
  <si>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</si>
  <si>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</si>
  <si>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</si>
  <si>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</si>
  <si>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</si>
  <si>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</si>
  <si>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</si>
  <si>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</si>
  <si>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</si>
  <si>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</si>
  <si>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</si>
  <si>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</si>
  <si>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</si>
  <si>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</si>
  <si>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</si>
  <si>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</si>
  <si>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</si>
  <si>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</si>
  <si>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</si>
  <si>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</si>
  <si>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</si>
  <si>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</si>
  <si>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</si>
  <si>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</si>
  <si>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</si>
  <si>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</si>
  <si>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</si>
  <si>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</si>
  <si>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</si>
  <si>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</si>
  <si>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</si>
  <si>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</si>
  <si>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</si>
  <si>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</si>
  <si>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</si>
  <si>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</si>
  <si>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</si>
  <si>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</si>
  <si>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</si>
  <si>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</si>
  <si>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</si>
  <si>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</si>
  <si>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</si>
  <si>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</si>
  <si>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</si>
  <si>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</si>
  <si>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</si>
  <si>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</si>
  <si>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</si>
  <si>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</si>
  <si>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</si>
  <si>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</si>
  <si>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</si>
  <si>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</si>
  <si>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</si>
  <si>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</si>
  <si>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</si>
  <si>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</si>
  <si>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</si>
  <si>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</si>
  <si>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</si>
  <si>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</si>
  <si>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</si>
  <si>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</si>
  <si>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</si>
  <si>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</si>
  <si>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</si>
  <si>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</si>
  <si>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</si>
  <si>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</si>
  <si>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</si>
  <si>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</si>
  <si>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</si>
  <si>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</si>
  <si>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</si>
  <si>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</si>
  <si>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</si>
  <si>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</si>
  <si>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</si>
  <si>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</si>
  <si>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</si>
  <si>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</si>
  <si>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</si>
  <si>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</si>
  <si>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</si>
  <si>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</si>
  <si>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</si>
  <si>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</si>
  <si>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</si>
  <si>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</si>
  <si>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</si>
  <si>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</si>
  <si>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</si>
  <si>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</si>
  <si>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</si>
  <si>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</si>
  <si>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</si>
  <si>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</si>
  <si>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</si>
  <si>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</si>
  <si>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</si>
  <si>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</si>
  <si>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</si>
  <si>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</si>
  <si>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</si>
  <si>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</si>
  <si>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</si>
  <si>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</si>
  <si>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</si>
  <si>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</si>
  <si>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</si>
  <si>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</si>
  <si>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</si>
  <si>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</si>
  <si>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</si>
  <si>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</si>
  <si>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</si>
  <si>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</si>
  <si>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</si>
  <si>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</si>
  <si>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</si>
  <si>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</si>
  <si>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</si>
  <si>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</si>
  <si>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</si>
  <si>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</si>
  <si>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</si>
  <si>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</si>
  <si>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</si>
  <si>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</si>
  <si>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</si>
  <si>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</si>
  <si>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</si>
  <si>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</si>
  <si>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</si>
  <si>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</si>
  <si>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</si>
  <si>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</si>
  <si>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</si>
  <si>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</si>
  <si>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</si>
  <si>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</si>
  <si>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</si>
  <si>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</si>
  <si>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</si>
  <si>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</si>
  <si>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</si>
  <si>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</si>
  <si>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</si>
  <si>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</si>
  <si>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</si>
  <si>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</si>
  <si>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</si>
  <si>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</si>
  <si>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</si>
  <si>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</si>
  <si>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</si>
  <si>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</si>
  <si>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</si>
  <si>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</si>
  <si>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</si>
  <si>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</si>
  <si>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</si>
  <si>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</si>
  <si>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</si>
  <si>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</si>
  <si>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</si>
  <si>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</si>
  <si>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</si>
  <si>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</si>
  <si>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</si>
  <si>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</si>
  <si>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</si>
  <si>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</si>
  <si>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</si>
  <si>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</si>
  <si>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</si>
  <si>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</si>
  <si>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</si>
  <si>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</si>
  <si>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</si>
  <si>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</si>
  <si>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</si>
  <si>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</si>
  <si>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</si>
  <si>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</si>
  <si>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</si>
  <si>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</si>
  <si>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</si>
  <si>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</si>
  <si>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</si>
  <si>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</si>
  <si>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</si>
  <si>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</si>
  <si>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</si>
  <si>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</si>
  <si>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</si>
  <si>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</si>
  <si>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</si>
  <si>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</si>
  <si>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</si>
  <si>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</si>
  <si>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</si>
  <si>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</si>
  <si>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</si>
  <si>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</si>
  <si>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</si>
  <si>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</si>
  <si>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</si>
  <si>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</si>
  <si>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</si>
  <si>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</si>
  <si>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</si>
  <si>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</si>
  <si>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</si>
  <si>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</si>
  <si>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</si>
  <si>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</si>
  <si>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</si>
  <si>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</si>
  <si>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</si>
  <si>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</si>
  <si>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</si>
  <si>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</si>
  <si>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</si>
  <si>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</si>
  <si>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</si>
  <si>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</si>
  <si>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</si>
  <si>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</si>
  <si>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</si>
  <si>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</si>
  <si>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</si>
  <si>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</si>
  <si>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</si>
  <si>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</si>
  <si>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</si>
  <si>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</si>
  <si>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</si>
  <si>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</si>
  <si>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</si>
  <si>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</si>
  <si>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</si>
  <si>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</si>
  <si>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</si>
  <si>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</si>
  <si>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</si>
  <si>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</si>
  <si>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</si>
  <si>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</si>
  <si>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</si>
  <si>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</si>
  <si>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</si>
  <si>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</si>
  <si>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</si>
  <si>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</si>
  <si>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</si>
  <si>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</si>
  <si>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</si>
  <si>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</si>
  <si>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</si>
  <si>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</si>
  <si>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</si>
  <si>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</si>
  <si>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</si>
  <si>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</si>
  <si>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</si>
  <si>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</si>
  <si>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</si>
  <si>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</si>
  <si>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</si>
  <si>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</si>
  <si>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</si>
  <si>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</si>
  <si>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</si>
  <si>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</si>
  <si>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</si>
  <si>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</si>
  <si>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</si>
  <si>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</si>
  <si>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</si>
  <si>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</si>
  <si>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</si>
  <si>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</si>
  <si>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</si>
  <si>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</si>
  <si>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</si>
  <si>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</si>
  <si>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</si>
  <si>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</si>
  <si>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</si>
  <si>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</si>
  <si>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</si>
  <si>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</si>
  <si>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</si>
  <si>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</si>
  <si>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</si>
  <si>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</si>
  <si>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</si>
  <si>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</si>
  <si>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</si>
  <si>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</si>
  <si>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</si>
  <si>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</si>
  <si>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</si>
  <si>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</si>
  <si>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</si>
  <si>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</si>
  <si>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</si>
  <si>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</si>
  <si>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</si>
  <si>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</si>
  <si>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</si>
  <si>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</si>
  <si>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</si>
  <si>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</si>
  <si>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</si>
  <si>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</si>
  <si>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</si>
  <si>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</si>
  <si>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</si>
  <si>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</si>
  <si>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</si>
  <si>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</si>
  <si>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</si>
  <si>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</si>
  <si>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</si>
  <si>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</si>
  <si>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</si>
  <si>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</si>
  <si>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</si>
  <si>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</si>
  <si>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</si>
  <si>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</si>
  <si>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</si>
  <si>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</si>
  <si>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</si>
  <si>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</si>
  <si>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</si>
  <si>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</si>
  <si>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</si>
  <si>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</si>
  <si>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</si>
  <si>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</si>
  <si>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</si>
  <si>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</si>
  <si>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</si>
  <si>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</si>
  <si>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</si>
  <si>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</si>
  <si>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</si>
  <si>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</si>
  <si>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</si>
  <si>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</si>
  <si>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</si>
  <si>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</si>
  <si>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</si>
  <si>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</si>
  <si>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</si>
  <si>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</si>
  <si>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</si>
  <si>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</si>
  <si>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</si>
  <si>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</si>
  <si>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</si>
  <si>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</si>
  <si>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</si>
  <si>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</si>
  <si>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</si>
  <si>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</si>
  <si>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</si>
  <si>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</si>
  <si>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</si>
  <si>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</si>
  <si>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</si>
  <si>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</si>
  <si>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</si>
  <si>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</si>
  <si>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</si>
  <si>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</si>
  <si>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</si>
  <si>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</si>
  <si>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</si>
  <si>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</si>
  <si>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</si>
  <si>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</si>
  <si>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</si>
  <si>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</si>
  <si>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</si>
  <si>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</si>
  <si>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</si>
  <si>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</si>
  <si>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</si>
  <si>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</si>
  <si>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</si>
  <si>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</si>
  <si>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</si>
  <si>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</si>
  <si>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</si>
  <si>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</si>
  <si>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</si>
  <si>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</si>
  <si>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</si>
  <si>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</si>
  <si>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</si>
  <si>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</si>
  <si>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</si>
  <si>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</si>
  <si>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</si>
  <si>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</si>
  <si>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</si>
  <si>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</si>
  <si>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</si>
  <si>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</si>
  <si>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</si>
  <si>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</si>
  <si>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</si>
  <si>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</si>
  <si>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</si>
  <si>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</si>
  <si>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</si>
  <si>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</si>
  <si>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</si>
  <si>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</si>
  <si>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</si>
  <si>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</si>
  <si>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</si>
  <si>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</si>
  <si>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</si>
  <si>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</si>
  <si>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</si>
  <si>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</si>
  <si>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</si>
  <si>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</si>
  <si>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</si>
  <si>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</si>
  <si>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</si>
  <si>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</si>
  <si>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</si>
  <si>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</si>
  <si>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</si>
  <si>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</si>
  <si>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</si>
  <si>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</si>
  <si>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</si>
  <si>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</si>
  <si>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</si>
  <si>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</si>
  <si>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</si>
  <si>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</si>
  <si>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</si>
  <si>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</si>
  <si>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</si>
  <si>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</si>
  <si>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</si>
  <si>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</si>
  <si>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</si>
  <si>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</si>
  <si>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</si>
  <si>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</si>
  <si>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</si>
  <si>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</si>
  <si>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</si>
  <si>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</si>
  <si>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</si>
  <si>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</si>
  <si>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</si>
  <si>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</si>
  <si>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</si>
  <si>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</si>
  <si>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</si>
  <si>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</si>
  <si>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</si>
  <si>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</si>
  <si>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</si>
  <si>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</si>
  <si>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</si>
  <si>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</si>
  <si>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</si>
  <si>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</si>
  <si>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</si>
  <si>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</si>
  <si>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</si>
  <si>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</si>
  <si>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</si>
  <si>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</si>
  <si>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</si>
  <si>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</si>
  <si>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</si>
  <si>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</si>
  <si>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</si>
  <si>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</si>
  <si>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</si>
  <si>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</si>
  <si>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</si>
  <si>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</si>
  <si>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</si>
  <si>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</si>
  <si>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</si>
  <si>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</si>
  <si>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</si>
  <si>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</si>
  <si>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</si>
  <si>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</si>
  <si>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</si>
  <si>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</si>
  <si>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</si>
  <si>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</si>
  <si>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</si>
  <si>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</si>
  <si>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</si>
  <si>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</si>
  <si>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</si>
  <si>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</si>
  <si>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</si>
  <si>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</si>
  <si>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</si>
  <si>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</si>
  <si>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</si>
  <si>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</si>
  <si>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</si>
  <si>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</si>
  <si>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</si>
  <si>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</si>
  <si>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</si>
  <si>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</si>
  <si>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</si>
  <si>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</si>
  <si>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</si>
  <si>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</si>
  <si>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</si>
  <si>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</si>
  <si>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</si>
  <si>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</si>
  <si>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</si>
  <si>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</si>
  <si>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</si>
  <si>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</si>
  <si>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</si>
  <si>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</si>
  <si>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</si>
  <si>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</si>
  <si>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</si>
  <si>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</si>
  <si>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</si>
  <si>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</si>
  <si>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</si>
  <si>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</si>
  <si>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</si>
  <si>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</si>
  <si>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</si>
  <si>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</si>
  <si>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</si>
  <si>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</si>
  <si>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</si>
  <si>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</si>
  <si>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</si>
  <si>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</si>
  <si>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</si>
  <si>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</si>
  <si>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</si>
  <si>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</si>
  <si>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</si>
  <si>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</si>
  <si>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</si>
  <si>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</si>
  <si>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</si>
  <si>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</si>
  <si>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</si>
  <si>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</si>
  <si>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</si>
  <si>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</si>
  <si>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</si>
  <si>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</si>
  <si>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</si>
  <si>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</si>
  <si>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</si>
  <si>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</si>
  <si>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</si>
  <si>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</si>
  <si>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</si>
  <si>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</si>
  <si>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</si>
  <si>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</si>
  <si>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</si>
  <si>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</si>
  <si>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</si>
  <si>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</si>
  <si>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</si>
  <si>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</si>
  <si>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</si>
  <si>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</si>
  <si>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</si>
  <si>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</si>
  <si>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</si>
  <si>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</si>
  <si>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</si>
  <si>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</si>
  <si>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</si>
  <si>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</si>
  <si>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</si>
  <si>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</si>
  <si>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</si>
  <si>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</si>
  <si>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</si>
  <si>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</si>
  <si>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</si>
  <si>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</si>
  <si>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</si>
  <si>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</si>
  <si>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</si>
  <si>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</si>
  <si>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</si>
  <si>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</si>
  <si>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</si>
  <si>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</si>
  <si>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</si>
  <si>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</si>
  <si>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</si>
  <si>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</si>
  <si>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</si>
  <si>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</si>
  <si>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</si>
  <si>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</si>
  <si>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</si>
  <si>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</si>
  <si>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</si>
  <si>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</si>
  <si>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</si>
  <si>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</si>
  <si>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</si>
  <si>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</si>
  <si>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</si>
  <si>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</si>
  <si>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</si>
  <si>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</si>
  <si>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</si>
  <si>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</si>
  <si>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</si>
  <si>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</si>
  <si>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</si>
  <si>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</si>
  <si>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</si>
  <si>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</si>
  <si>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</si>
  <si>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</si>
  <si>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</si>
  <si>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</si>
  <si>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</si>
  <si>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</si>
  <si>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</si>
  <si>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</si>
  <si>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</si>
  <si>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</si>
  <si>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</si>
  <si>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</si>
  <si>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</si>
  <si>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</si>
  <si>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</si>
  <si>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</si>
  <si>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</si>
  <si>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</si>
  <si>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</si>
  <si>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</si>
  <si>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</si>
  <si>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</si>
  <si>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</si>
  <si>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</si>
  <si>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</si>
  <si>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</si>
  <si>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</si>
  <si>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</si>
  <si>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</si>
  <si>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</si>
  <si>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</si>
  <si>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</si>
  <si>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</si>
  <si>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</si>
  <si>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</si>
  <si>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</si>
  <si>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</si>
  <si>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</si>
  <si>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</si>
  <si>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</si>
  <si>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</si>
  <si>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</si>
  <si>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</si>
  <si>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</si>
  <si>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</si>
  <si>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</si>
  <si>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</si>
  <si>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</si>
  <si>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</si>
  <si>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</si>
  <si>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</si>
  <si>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</si>
  <si>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</si>
  <si>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</si>
  <si>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</si>
  <si>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</si>
  <si>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</si>
  <si>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</si>
  <si>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</si>
  <si>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</si>
  <si>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</si>
  <si>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</si>
  <si>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</si>
  <si>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</si>
  <si>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</si>
  <si>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</si>
  <si>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</si>
  <si>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</si>
  <si>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</si>
  <si>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</si>
  <si>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</si>
  <si>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</si>
  <si>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</si>
  <si>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</si>
  <si>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</si>
  <si>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</si>
  <si>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</si>
  <si>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</si>
  <si>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</si>
  <si>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</si>
  <si>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</si>
  <si>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</si>
  <si>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</si>
  <si>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</si>
  <si>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</si>
  <si>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</si>
  <si>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</si>
  <si>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</si>
  <si>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</si>
  <si>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</si>
  <si>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</si>
  <si>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</si>
  <si>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</si>
  <si>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</si>
  <si>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</si>
  <si>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</si>
  <si>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</si>
  <si>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</si>
  <si>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</si>
  <si>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</si>
  <si>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</si>
  <si>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</si>
  <si>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</si>
  <si>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</si>
  <si>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</si>
  <si>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</si>
  <si>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</si>
  <si>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</si>
  <si>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</si>
  <si>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</si>
  <si>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</si>
  <si>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</si>
  <si>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</si>
  <si>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</si>
  <si>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</si>
  <si>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</si>
  <si>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</si>
  <si>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</si>
  <si>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</si>
  <si>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</si>
  <si>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</si>
  <si>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</si>
  <si>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</si>
  <si>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</si>
  <si>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</si>
  <si>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</si>
  <si>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</si>
  <si>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</si>
  <si>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</si>
  <si>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</si>
  <si>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</si>
  <si>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</si>
  <si>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</si>
  <si>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</si>
  <si>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</si>
  <si>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</si>
  <si>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</si>
  <si>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</si>
  <si>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</si>
  <si>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</si>
  <si>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</si>
  <si>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</si>
  <si>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</si>
  <si>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</si>
  <si>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</si>
  <si>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</si>
  <si>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</si>
  <si>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</si>
  <si>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</si>
  <si>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</si>
  <si>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</si>
  <si>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</si>
  <si>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</si>
  <si>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</si>
  <si>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</si>
  <si>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</si>
  <si>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</si>
  <si>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</si>
  <si>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</si>
  <si>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</si>
  <si>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</si>
  <si>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</si>
  <si>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</si>
  <si>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</si>
  <si>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</si>
  <si>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</si>
  <si>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</si>
  <si>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</si>
  <si>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</si>
  <si>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</si>
  <si>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</si>
  <si>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</si>
  <si>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</si>
  <si>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</si>
  <si>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</si>
  <si>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</si>
  <si>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</si>
  <si>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</si>
  <si>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</si>
  <si>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</si>
  <si>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</si>
  <si>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</si>
  <si>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</si>
  <si>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</si>
  <si>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</si>
  <si>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</si>
  <si>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</si>
  <si>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</si>
  <si>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</si>
  <si>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</si>
  <si>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</si>
  <si>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</si>
  <si>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</si>
  <si>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</si>
  <si>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</si>
  <si>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</si>
  <si>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</si>
  <si>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</si>
  <si>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</si>
  <si>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</si>
  <si>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</si>
  <si>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</si>
  <si>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</si>
  <si>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</si>
  <si>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</si>
  <si>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</si>
  <si>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</si>
  <si>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</si>
  <si>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</si>
  <si>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</si>
  <si>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</si>
  <si>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</si>
  <si>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</si>
  <si>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</si>
  <si>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</si>
  <si>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</si>
  <si>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</si>
  <si>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</si>
  <si>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</si>
  <si>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</si>
  <si>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</si>
  <si>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</si>
  <si>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</si>
  <si>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</si>
  <si>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</si>
  <si>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</si>
  <si>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</si>
  <si>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</si>
  <si>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</si>
  <si>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</si>
  <si>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</si>
  <si>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</si>
  <si>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</si>
  <si>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</si>
  <si>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</si>
  <si>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</si>
  <si>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</si>
  <si>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</si>
  <si>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</si>
  <si>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</si>
  <si>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</si>
  <si>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</si>
  <si>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</si>
  <si>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</si>
  <si>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</si>
  <si>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</si>
  <si>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</si>
  <si>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</si>
  <si>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</si>
  <si>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</si>
  <si>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</si>
  <si>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</si>
  <si>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</si>
  <si>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</si>
  <si>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</si>
  <si>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</si>
  <si>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</si>
  <si>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</si>
  <si>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</si>
  <si>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</si>
  <si>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</si>
  <si>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</si>
  <si>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</si>
  <si>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</si>
  <si>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</si>
  <si>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</si>
  <si>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</si>
  <si>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</si>
  <si>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</si>
  <si>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</si>
  <si>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</si>
  <si>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</si>
  <si>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</si>
  <si>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</si>
  <si>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</si>
  <si>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</si>
  <si>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</si>
  <si>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</si>
  <si>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</si>
  <si>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</si>
  <si>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</si>
  <si>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</si>
  <si>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</si>
  <si>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</si>
  <si>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</si>
  <si>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</si>
  <si>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</si>
  <si>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</si>
  <si>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</si>
  <si>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</si>
  <si>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</si>
  <si>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</si>
  <si>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</si>
  <si>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</si>
  <si>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</si>
  <si>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</si>
  <si>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</si>
  <si>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</si>
  <si>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</si>
  <si>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</si>
  <si>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</si>
  <si>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</si>
  <si>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</si>
  <si>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</si>
  <si>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</si>
  <si>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</si>
  <si>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</si>
  <si>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</si>
  <si>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</si>
  <si>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</si>
  <si>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</si>
  <si>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</si>
  <si>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</si>
  <si>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</si>
  <si>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</si>
  <si>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</si>
  <si>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</si>
  <si>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</si>
  <si>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</si>
  <si>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</si>
  <si>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</si>
  <si>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</si>
  <si>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</si>
  <si>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</si>
  <si>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</si>
  <si>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</si>
  <si>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</si>
  <si>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</si>
  <si>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</si>
  <si>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</si>
  <si>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</si>
  <si>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</si>
  <si>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</si>
  <si>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</si>
  <si>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</si>
  <si>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</si>
  <si>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</si>
  <si>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</si>
  <si>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</si>
  <si>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</si>
  <si>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</si>
  <si>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</si>
  <si>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</si>
  <si>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</si>
  <si>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</si>
  <si>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</si>
  <si>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</si>
  <si>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</si>
  <si>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</si>
  <si>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</si>
  <si>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</si>
  <si>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</si>
  <si>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</si>
  <si>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</si>
  <si>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</si>
  <si>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</si>
  <si>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</si>
  <si>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</si>
  <si>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</si>
  <si>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</si>
  <si>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</si>
  <si>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</si>
  <si>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</si>
  <si>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</si>
  <si>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</si>
  <si>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</si>
  <si>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</si>
  <si>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</si>
  <si>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</si>
  <si>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</si>
  <si>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</si>
  <si>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</si>
  <si>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</si>
  <si>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</si>
  <si>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</si>
  <si>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</si>
  <si>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</si>
  <si>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</si>
  <si>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</si>
  <si>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</si>
  <si>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</si>
  <si>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</si>
  <si>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</si>
  <si>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</si>
  <si>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</si>
  <si>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</si>
  <si>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</si>
  <si>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</si>
  <si>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</si>
  <si>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</si>
  <si>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</si>
  <si>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</si>
  <si>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</si>
  <si>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</si>
  <si>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</si>
  <si>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</si>
  <si>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</si>
  <si>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</si>
  <si>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</si>
  <si>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</si>
  <si>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</si>
  <si>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</si>
  <si>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</si>
  <si>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</si>
  <si>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</si>
  <si>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</si>
  <si>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</si>
  <si>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</si>
  <si>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</si>
  <si>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</si>
  <si>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</si>
  <si>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</si>
  <si>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</si>
  <si>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</si>
  <si>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</si>
  <si>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</si>
  <si>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</si>
  <si>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</si>
  <si>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</si>
  <si>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</si>
  <si>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</si>
  <si>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</si>
  <si>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</si>
  <si>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</si>
  <si>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</si>
  <si>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</si>
  <si>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</si>
  <si>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</si>
  <si>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</si>
  <si>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</si>
  <si>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</si>
  <si>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</si>
  <si>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</si>
  <si>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</si>
  <si>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</si>
  <si>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</si>
  <si>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</si>
  <si>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</si>
  <si>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</si>
  <si>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</si>
  <si>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</si>
  <si>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</si>
  <si>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</si>
  <si>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</si>
  <si>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</si>
  <si>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</si>
  <si>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</si>
  <si>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</si>
  <si>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</si>
  <si>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</si>
  <si>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</si>
  <si>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</si>
  <si>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</si>
  <si>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</si>
  <si>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</si>
  <si>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</si>
  <si>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</si>
  <si>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</si>
  <si>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</si>
  <si>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</si>
  <si>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</si>
  <si>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</si>
  <si>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</si>
  <si>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</si>
  <si>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</si>
  <si>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</si>
  <si>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</si>
  <si>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</si>
  <si>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</si>
  <si>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</si>
  <si>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</si>
  <si>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</si>
  <si>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</si>
  <si>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</si>
  <si>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</si>
  <si>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</si>
  <si>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</si>
  <si>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</si>
  <si>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</si>
  <si>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</si>
  <si>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</si>
  <si>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</si>
  <si>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</si>
  <si>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</si>
  <si>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</si>
  <si>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</si>
  <si>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</si>
  <si>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</si>
  <si>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</si>
  <si>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</si>
  <si>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</si>
  <si>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</si>
  <si>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</si>
  <si>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</si>
  <si>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</si>
  <si>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</si>
  <si>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</si>
  <si>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</si>
  <si>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</si>
  <si>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</si>
  <si>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</si>
  <si>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</si>
  <si>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</si>
  <si>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</si>
  <si>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</si>
  <si>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</si>
  <si>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</si>
  <si>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</si>
  <si>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</si>
  <si>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</si>
  <si>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</si>
  <si>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</si>
  <si>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</si>
  <si>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</si>
  <si>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</si>
  <si>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</si>
  <si>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</si>
  <si>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</si>
  <si>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</si>
  <si>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</si>
  <si>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</si>
  <si>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</si>
  <si>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</si>
  <si>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</si>
  <si>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</si>
  <si>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</si>
  <si>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</si>
  <si>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</si>
  <si>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</si>
  <si>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</si>
  <si>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</si>
  <si>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</si>
  <si>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</si>
  <si>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</si>
  <si>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</si>
  <si>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</si>
  <si>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</si>
  <si>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</si>
  <si>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</si>
  <si>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</si>
  <si>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</si>
  <si>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</si>
  <si>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</si>
  <si>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</si>
  <si>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</si>
  <si>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</si>
  <si>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</si>
  <si>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</si>
  <si>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</si>
  <si>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</si>
  <si>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</si>
  <si>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</si>
  <si>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</si>
  <si>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</si>
  <si>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</si>
  <si>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</si>
  <si>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</si>
  <si>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</si>
  <si>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</si>
  <si>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</si>
  <si>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</si>
  <si>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</si>
  <si>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</si>
  <si>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</si>
  <si>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</si>
  <si>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</si>
  <si>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</si>
  <si>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</si>
  <si>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</si>
  <si>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</si>
  <si>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</si>
  <si>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</si>
  <si>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</si>
  <si>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</si>
  <si>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</si>
  <si>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</si>
  <si>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</si>
  <si>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</si>
  <si>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</si>
  <si>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</si>
  <si>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</si>
  <si>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</si>
  <si>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</si>
  <si>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</si>
  <si>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</si>
  <si>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</si>
  <si>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</si>
  <si>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</si>
  <si>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</si>
  <si>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</si>
  <si>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</si>
  <si>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</si>
  <si>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</si>
  <si>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</si>
  <si>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</si>
  <si>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</si>
  <si>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</si>
  <si>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</si>
  <si>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</si>
  <si>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</si>
  <si>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</si>
  <si>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</si>
  <si>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</si>
  <si>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</si>
  <si>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</si>
  <si>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</si>
  <si>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</si>
  <si>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</si>
  <si>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</si>
  <si>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</si>
  <si>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</si>
  <si>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</si>
  <si>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</si>
  <si>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</si>
  <si>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</si>
  <si>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</si>
  <si>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</si>
  <si>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</si>
  <si>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</si>
  <si>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</si>
  <si>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</si>
  <si>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</si>
  <si>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</si>
  <si>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</si>
  <si>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</si>
  <si>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</si>
  <si>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</si>
  <si>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</si>
  <si>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</si>
  <si>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</si>
  <si>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</si>
  <si>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</si>
  <si>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</si>
  <si>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</si>
  <si>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</si>
  <si>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</si>
  <si>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</si>
  <si>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</si>
  <si>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</si>
  <si>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</si>
  <si>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</si>
  <si>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</si>
  <si>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</si>
  <si>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</si>
  <si>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</si>
  <si>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</si>
  <si>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</si>
  <si>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</si>
  <si>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</si>
  <si>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</si>
  <si>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</si>
  <si>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</si>
  <si>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</si>
  <si>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</si>
  <si>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</si>
  <si>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</si>
  <si>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</si>
  <si>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</si>
  <si>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</si>
  <si>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</si>
  <si>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</si>
  <si>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</si>
  <si>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</si>
  <si>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</si>
  <si>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</si>
  <si>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</si>
  <si>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</si>
  <si>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</si>
  <si>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</si>
  <si>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</si>
  <si>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</si>
  <si>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</si>
  <si>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</si>
  <si>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</si>
  <si>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</si>
  <si>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</si>
  <si>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</si>
  <si>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</si>
  <si>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</si>
  <si>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</si>
  <si>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</si>
  <si>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</si>
  <si>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</si>
  <si>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</si>
  <si>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</si>
  <si>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</si>
  <si>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</si>
  <si>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</si>
  <si>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</si>
  <si>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</si>
  <si>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</si>
  <si>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</si>
  <si>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</si>
  <si>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</si>
  <si>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</si>
  <si>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</si>
  <si>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</si>
  <si>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</si>
  <si>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</si>
  <si>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</si>
  <si>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</si>
  <si>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</si>
  <si>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</si>
  <si>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</si>
  <si>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</si>
  <si>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</si>
  <si>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</si>
  <si>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</si>
  <si>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</si>
  <si>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</si>
  <si>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</si>
  <si>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</si>
  <si>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</si>
  <si>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</si>
  <si>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</si>
  <si>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</si>
  <si>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</si>
  <si>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</si>
  <si>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</si>
  <si>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</si>
  <si>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</si>
  <si>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</si>
  <si>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</si>
  <si>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</si>
  <si>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</si>
  <si>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</si>
  <si>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</si>
  <si>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</si>
  <si>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</si>
  <si>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</si>
  <si>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</si>
  <si>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</si>
  <si>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</si>
  <si>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</si>
  <si>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</si>
  <si>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</si>
  <si>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</si>
  <si>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</si>
  <si>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</si>
  <si>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</si>
  <si>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</si>
  <si>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</si>
  <si>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</si>
  <si>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</si>
  <si>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</si>
  <si>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</si>
  <si>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</si>
  <si>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</si>
  <si>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</si>
  <si>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</si>
  <si>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</si>
  <si>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</si>
  <si>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</si>
  <si>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</si>
  <si>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</si>
  <si>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</si>
  <si>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</si>
  <si>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</si>
  <si>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</si>
  <si>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</si>
  <si>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</si>
  <si>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</si>
  <si>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</si>
  <si>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</si>
  <si>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</si>
  <si>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</si>
  <si>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</si>
  <si>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</si>
  <si>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</si>
  <si>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</si>
  <si>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</si>
  <si>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</si>
  <si>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</si>
  <si>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</si>
  <si>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</si>
  <si>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</si>
  <si>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</si>
  <si>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</si>
  <si>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</si>
  <si>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</si>
  <si>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</si>
  <si>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</si>
  <si>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</si>
  <si>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</si>
  <si>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</si>
  <si>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</si>
  <si>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</si>
  <si>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</si>
  <si>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</si>
  <si>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</si>
  <si>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</si>
  <si>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</si>
  <si>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</si>
  <si>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</si>
  <si>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</si>
  <si>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</si>
  <si>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</si>
  <si>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</si>
  <si>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</si>
  <si>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</si>
  <si>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</si>
  <si>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</si>
  <si>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</si>
  <si>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</si>
  <si>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</si>
  <si>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</si>
  <si>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</si>
  <si>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</si>
  <si>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</si>
  <si>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</si>
  <si>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</si>
  <si>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</si>
  <si>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</si>
  <si>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</si>
  <si>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</si>
  <si>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</si>
  <si>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</si>
  <si>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</si>
  <si>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</si>
  <si>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</si>
  <si>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</si>
  <si>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</si>
  <si>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</si>
  <si>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</si>
  <si>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</si>
  <si>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</si>
  <si>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</si>
  <si>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</si>
  <si>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</si>
  <si>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</si>
  <si>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</si>
  <si>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</si>
  <si>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</si>
  <si>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</si>
  <si>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</si>
  <si>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</si>
  <si>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</si>
  <si>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</si>
  <si>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</si>
  <si>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</si>
  <si>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</si>
  <si>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</si>
  <si>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</si>
  <si>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</si>
  <si>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</si>
  <si>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</si>
  <si>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</si>
  <si>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</si>
  <si>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</si>
  <si>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</si>
  <si>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</si>
  <si>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</si>
  <si>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</si>
  <si>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</si>
  <si>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</si>
  <si>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</si>
  <si>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</si>
  <si>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</si>
  <si>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</si>
  <si>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</si>
  <si>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</si>
  <si>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</si>
  <si>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</si>
  <si>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</si>
  <si>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</si>
  <si>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</si>
  <si>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</si>
  <si>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</si>
  <si>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</si>
  <si>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</si>
  <si>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</si>
  <si>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</si>
  <si>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</si>
  <si>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</si>
  <si>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</si>
  <si>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</si>
  <si>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</si>
  <si>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</si>
  <si>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</si>
  <si>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</si>
  <si>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</si>
  <si>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</si>
  <si>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</si>
  <si>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</si>
  <si>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</si>
  <si>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</si>
  <si>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</si>
  <si>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</si>
  <si>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</si>
  <si>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</si>
  <si>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</si>
  <si>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</si>
  <si>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</si>
  <si>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</si>
  <si>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</si>
  <si>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</si>
  <si>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</si>
  <si>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</si>
  <si>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</si>
  <si>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</si>
  <si>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</si>
  <si>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</si>
  <si>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</si>
  <si>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</si>
  <si>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</si>
  <si>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</si>
  <si>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</si>
  <si>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</si>
  <si>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</si>
  <si>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</si>
  <si>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</si>
  <si>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</si>
  <si>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</si>
  <si>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</si>
  <si>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</si>
  <si>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</si>
  <si>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</si>
  <si>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</si>
  <si>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</si>
  <si>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</si>
  <si>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</si>
  <si>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</si>
  <si>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</si>
  <si>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</si>
  <si>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</si>
  <si>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</si>
  <si>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</si>
  <si>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</si>
  <si>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</si>
  <si>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</si>
  <si>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</si>
  <si>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</si>
  <si>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</si>
  <si>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</si>
  <si>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</si>
  <si>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</si>
  <si>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</si>
  <si>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</si>
  <si>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</si>
  <si>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</si>
  <si>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</si>
  <si>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</si>
  <si>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</si>
  <si>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</si>
  <si>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</si>
  <si>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</si>
  <si>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</si>
  <si>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</si>
  <si>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</si>
  <si>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</si>
  <si>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</si>
  <si>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</si>
  <si>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</si>
  <si>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</si>
  <si>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</si>
  <si>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</si>
  <si>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</si>
  <si>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</si>
  <si>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</si>
  <si>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</si>
  <si>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</si>
  <si>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</si>
  <si>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</si>
  <si>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</si>
  <si>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</si>
  <si>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</si>
  <si>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</si>
  <si>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</si>
  <si>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</si>
  <si>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</si>
  <si>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</si>
  <si>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</si>
  <si>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</si>
  <si>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</si>
  <si>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</si>
  <si>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</si>
  <si>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</si>
  <si>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</si>
  <si>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</si>
  <si>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</si>
  <si>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</si>
  <si>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</si>
  <si>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</si>
  <si>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</si>
  <si>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</si>
  <si>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</si>
  <si>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</si>
  <si>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</si>
  <si>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</si>
  <si>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</si>
  <si>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</si>
  <si>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</si>
  <si>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</si>
  <si>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</si>
  <si>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</si>
  <si>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</si>
  <si>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</si>
  <si>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</si>
  <si>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</si>
  <si>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</si>
  <si>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</si>
  <si>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</si>
  <si>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</si>
  <si>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</si>
  <si>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</si>
  <si>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</si>
  <si>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</si>
  <si>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</si>
  <si>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</si>
  <si>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</si>
  <si>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</si>
  <si>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</si>
  <si>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</si>
  <si>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</si>
  <si>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</si>
  <si>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</si>
  <si>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</si>
  <si>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</si>
  <si>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</si>
  <si>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</si>
  <si>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</si>
  <si>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</si>
  <si>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</si>
  <si>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</si>
  <si>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</si>
  <si>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</si>
  <si>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</si>
  <si>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</si>
  <si>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</si>
  <si>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</si>
  <si>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</si>
  <si>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</si>
  <si>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</si>
  <si>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</si>
  <si>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</si>
  <si>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</si>
  <si>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</si>
  <si>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</si>
  <si>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</si>
  <si>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</si>
  <si>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</si>
  <si>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</si>
  <si>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</si>
  <si>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</si>
  <si>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</si>
  <si>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</si>
  <si>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</si>
  <si>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</si>
  <si>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</si>
  <si>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</si>
  <si>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</si>
  <si>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</si>
  <si>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</si>
  <si>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</si>
  <si>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</si>
  <si>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</si>
  <si>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</si>
  <si>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</si>
  <si>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</si>
  <si>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</si>
  <si>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</si>
  <si>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</si>
  <si>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</si>
  <si>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</si>
  <si>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</si>
  <si>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</si>
  <si>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</si>
  <si>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</si>
  <si>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</si>
  <si>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</si>
  <si>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</si>
  <si>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</si>
  <si>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</si>
  <si>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</si>
  <si>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</si>
  <si>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</si>
  <si>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</si>
  <si>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</si>
  <si>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</si>
  <si>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</si>
  <si>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</si>
  <si>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</si>
  <si>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</si>
  <si>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</si>
  <si>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</si>
  <si>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</si>
  <si>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</si>
  <si>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</si>
  <si>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</si>
  <si>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</si>
  <si>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</si>
  <si>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</si>
  <si>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</si>
  <si>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</si>
  <si>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</si>
  <si>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</si>
  <si>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</si>
  <si>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</si>
  <si>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</si>
  <si>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</si>
  <si>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</si>
  <si>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</si>
  <si>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</si>
  <si>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</si>
  <si>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</si>
  <si>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</si>
  <si>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</si>
  <si>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</si>
  <si>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</si>
  <si>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</si>
  <si>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</si>
  <si>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</si>
  <si>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</si>
  <si>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</si>
  <si>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</si>
  <si>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</si>
  <si>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</si>
  <si>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</si>
  <si>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</si>
  <si>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</si>
  <si>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</si>
  <si>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</si>
  <si>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</si>
  <si>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</si>
  <si>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</si>
  <si>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</si>
  <si>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</si>
  <si>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</si>
  <si>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</si>
  <si>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</si>
  <si>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</si>
  <si>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</si>
  <si>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</si>
  <si>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</si>
  <si>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</si>
  <si>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</si>
  <si>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</si>
  <si>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</si>
  <si>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</si>
  <si>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</si>
  <si>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</si>
  <si>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</si>
  <si>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</si>
  <si>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</si>
  <si>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</si>
  <si>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</si>
  <si>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</si>
  <si>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</si>
  <si>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</si>
  <si>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</si>
  <si>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</si>
  <si>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</si>
  <si>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</si>
  <si>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</si>
  <si>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</si>
  <si>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</si>
  <si>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</si>
  <si>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</si>
  <si>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</si>
  <si>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</si>
  <si>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</si>
  <si>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</si>
  <si>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</si>
  <si>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</si>
  <si>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</si>
  <si>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</si>
  <si>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</si>
  <si>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</si>
  <si>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</si>
  <si>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</si>
  <si>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</si>
  <si>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</si>
  <si>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</si>
  <si>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</si>
  <si>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</si>
  <si>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</si>
  <si>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</si>
  <si>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</si>
  <si>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</si>
  <si>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</si>
  <si>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</si>
  <si>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</si>
  <si>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</si>
  <si>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</si>
  <si>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</si>
  <si>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</si>
  <si>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</si>
  <si>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</si>
  <si>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</si>
  <si>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</si>
  <si>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</si>
  <si>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</si>
  <si>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</si>
  <si>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</si>
  <si>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</si>
  <si>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</si>
  <si>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</si>
  <si>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</si>
  <si>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</si>
  <si>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</si>
  <si>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</si>
  <si>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</si>
  <si>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</si>
  <si>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</si>
  <si>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</si>
  <si>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</si>
  <si>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</si>
  <si>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</si>
  <si>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</si>
  <si>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</si>
  <si>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</si>
  <si>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</si>
  <si>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</si>
  <si>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</si>
  <si>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</si>
  <si>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</si>
  <si>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</si>
  <si>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</si>
  <si>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</si>
  <si>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</si>
  <si>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</si>
  <si>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</si>
  <si>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</si>
  <si>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</si>
  <si>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</si>
  <si>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</si>
  <si>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</si>
  <si>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</si>
  <si>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</si>
  <si>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</si>
  <si>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</si>
  <si>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</si>
  <si>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</si>
  <si>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</si>
  <si>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</si>
  <si>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</si>
  <si>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</si>
  <si>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</si>
  <si>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</si>
  <si>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</si>
  <si>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</si>
  <si>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</si>
  <si>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</si>
  <si>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</si>
  <si>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</si>
  <si>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</si>
  <si>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</si>
  <si>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</si>
  <si>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</si>
  <si>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</si>
  <si>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</si>
  <si>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</si>
  <si>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</si>
  <si>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</si>
  <si>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</si>
  <si>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</si>
  <si>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</si>
  <si>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</si>
  <si>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</si>
  <si>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</si>
  <si>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</si>
  <si>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</si>
  <si>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</si>
  <si>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</si>
  <si>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</si>
  <si>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</si>
  <si>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</si>
  <si>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</si>
  <si>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</si>
  <si>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</si>
  <si>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</si>
  <si>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</si>
  <si>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</si>
  <si>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</si>
  <si>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</si>
  <si>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</si>
  <si>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</si>
  <si>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</si>
  <si>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</si>
  <si>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</si>
  <si>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</si>
  <si>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</si>
  <si>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</si>
  <si>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</si>
  <si>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</si>
  <si>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</si>
  <si>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</si>
  <si>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</si>
  <si>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</si>
  <si>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</si>
  <si>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</si>
  <si>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</si>
  <si>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</si>
  <si>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</si>
  <si>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</si>
  <si>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</si>
  <si>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</si>
  <si>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</si>
  <si>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</si>
  <si>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</si>
  <si>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</si>
  <si>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</si>
  <si>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</si>
  <si>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</si>
  <si>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</si>
  <si>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</si>
  <si>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</si>
  <si>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</si>
  <si>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</si>
  <si>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</si>
  <si>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</si>
  <si>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</si>
  <si>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</si>
  <si>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</si>
  <si>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</si>
  <si>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</si>
  <si>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</si>
  <si>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</si>
  <si>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</si>
  <si>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</si>
  <si>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</si>
  <si>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</si>
  <si>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</si>
  <si>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</si>
  <si>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</si>
  <si>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</si>
  <si>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</si>
  <si>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</si>
  <si>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</si>
  <si>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</si>
  <si>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</si>
  <si>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</si>
  <si>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</si>
  <si>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</si>
  <si>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</si>
  <si>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</si>
  <si>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</si>
  <si>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</si>
  <si>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</si>
  <si>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</si>
  <si>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</si>
  <si>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</si>
  <si>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</si>
  <si>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</si>
  <si>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</si>
  <si>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</si>
  <si>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</si>
  <si>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</si>
  <si>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</si>
  <si>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</si>
  <si>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</si>
  <si>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</si>
  <si>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</si>
  <si>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</si>
  <si>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</si>
  <si>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</si>
  <si>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</si>
  <si>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</si>
  <si>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</si>
  <si>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</si>
  <si>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</si>
  <si>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</si>
  <si>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</si>
  <si>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</si>
  <si>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</si>
  <si>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</si>
  <si>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</si>
  <si>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</si>
  <si>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</si>
  <si>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</si>
  <si>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</si>
  <si>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</si>
  <si>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</si>
  <si>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</si>
  <si>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</si>
  <si>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</si>
  <si>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</si>
  <si>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</si>
  <si>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</si>
  <si>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</si>
  <si>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</si>
  <si>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</si>
  <si>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</si>
  <si>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</si>
  <si>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</si>
  <si>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</si>
  <si>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</si>
  <si>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</si>
  <si>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</si>
  <si>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</si>
  <si>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</si>
  <si>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</si>
  <si>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</si>
  <si>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</si>
  <si>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</si>
  <si>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</si>
  <si>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</si>
  <si>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</si>
  <si>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</si>
  <si>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</si>
  <si>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</si>
  <si>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</si>
  <si>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</si>
  <si>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</si>
  <si>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</si>
  <si>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</si>
  <si>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</si>
  <si>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</si>
  <si>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</si>
  <si>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</si>
  <si>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</si>
  <si>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</si>
  <si>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</si>
  <si>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</si>
  <si>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</si>
  <si>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</si>
  <si>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</si>
  <si>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</si>
  <si>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</si>
  <si>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</si>
  <si>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</si>
  <si>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</si>
  <si>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</si>
  <si>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</si>
  <si>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</si>
  <si>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</si>
  <si>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</si>
  <si>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</si>
  <si>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</si>
  <si>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</si>
  <si>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</si>
  <si>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</si>
  <si>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</si>
  <si>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</si>
  <si>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</si>
  <si>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</si>
  <si>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</si>
  <si>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</si>
  <si>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</si>
  <si>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</si>
  <si>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</si>
  <si>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</si>
  <si>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</si>
  <si>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</si>
  <si>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</si>
  <si>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</si>
  <si>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</si>
  <si>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</si>
  <si>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</si>
  <si>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</si>
  <si>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</si>
  <si>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</si>
  <si>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</si>
  <si>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</si>
  <si>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</si>
  <si>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</si>
  <si>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</si>
  <si>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</si>
  <si>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</si>
  <si>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</si>
  <si>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</si>
  <si>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</si>
  <si>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</si>
  <si>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</si>
  <si>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</si>
  <si>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</si>
  <si>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</si>
  <si>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</si>
  <si>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</si>
  <si>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</si>
  <si>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</si>
  <si>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</si>
  <si>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</si>
  <si>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</si>
  <si>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</si>
  <si>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</si>
  <si>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</si>
  <si>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</si>
  <si>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</si>
  <si>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</si>
  <si>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</si>
  <si>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</si>
  <si>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</si>
  <si>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</si>
  <si>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</si>
  <si>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</si>
  <si>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</si>
  <si>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</si>
  <si>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</si>
  <si>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</si>
  <si>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</si>
  <si>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</si>
  <si>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</si>
  <si>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</si>
  <si>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</si>
  <si>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</si>
  <si>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</si>
  <si>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</si>
  <si>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</si>
  <si>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</si>
  <si>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</si>
  <si>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</si>
  <si>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</si>
  <si>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</si>
  <si>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</si>
  <si>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</si>
  <si>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</si>
  <si>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</si>
  <si>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</si>
  <si>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</si>
  <si>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</si>
  <si>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</si>
  <si>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</si>
  <si>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</si>
  <si>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</si>
  <si>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</si>
  <si>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</si>
  <si>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</si>
  <si>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</si>
  <si>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</si>
  <si>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</si>
  <si>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</si>
  <si>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</si>
  <si>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</si>
  <si>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</si>
  <si>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</si>
  <si>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</si>
  <si>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</si>
  <si>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</si>
  <si>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</si>
  <si>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</si>
  <si>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</si>
  <si>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</si>
  <si>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</si>
  <si>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</si>
  <si>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</si>
  <si>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</si>
  <si>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</si>
  <si>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</si>
  <si>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</si>
  <si>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</si>
  <si>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</si>
  <si>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</si>
  <si>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</si>
  <si>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</si>
  <si>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</si>
  <si>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</si>
  <si>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</si>
  <si>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</si>
  <si>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</si>
  <si>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</si>
  <si>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</si>
  <si>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</si>
  <si>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</si>
  <si>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</si>
  <si>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</si>
  <si>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</si>
  <si>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</si>
  <si>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</si>
  <si>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</si>
  <si>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</si>
  <si>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</si>
  <si>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</si>
  <si>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</si>
  <si>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</si>
  <si>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</si>
  <si>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</si>
  <si>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</si>
  <si>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</si>
  <si>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</si>
  <si>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</si>
  <si>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</si>
  <si>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</si>
  <si>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</si>
  <si>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</si>
  <si>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</si>
  <si>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</si>
  <si>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</si>
  <si>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</si>
  <si>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</si>
  <si>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</si>
  <si>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</si>
  <si>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</si>
  <si>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</si>
  <si>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</si>
  <si>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</si>
  <si>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</si>
  <si>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</si>
  <si>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</si>
  <si>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</si>
  <si>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</si>
  <si>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</si>
  <si>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</si>
  <si>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</si>
  <si>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</si>
  <si>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</si>
  <si>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</si>
  <si>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</si>
  <si>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</si>
  <si>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</si>
  <si>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</si>
  <si>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</si>
  <si>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</si>
  <si>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</si>
  <si>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</si>
  <si>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</si>
  <si>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</si>
  <si>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</si>
  <si>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</si>
  <si>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</si>
  <si>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</si>
  <si>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</si>
  <si>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</si>
  <si>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</si>
  <si>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</si>
  <si>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</si>
  <si>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</si>
  <si>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</si>
  <si>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</si>
  <si>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</si>
  <si>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</si>
  <si>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</si>
  <si>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</si>
  <si>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</si>
  <si>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</si>
  <si>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</si>
  <si>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</si>
  <si>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</si>
  <si>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</si>
  <si>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</si>
  <si>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</si>
  <si>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</si>
  <si>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</si>
  <si>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</si>
  <si>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</si>
  <si>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</si>
  <si>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</si>
  <si>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</si>
  <si>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</si>
  <si>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</si>
  <si>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</si>
  <si>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</si>
  <si>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</si>
  <si>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</si>
  <si>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</si>
  <si>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</si>
  <si>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</si>
  <si>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</si>
  <si>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</si>
  <si>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</si>
  <si>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</si>
  <si>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</si>
  <si>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</si>
  <si>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</si>
  <si>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</si>
  <si>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</si>
  <si>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</si>
  <si>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</si>
  <si>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</si>
  <si>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</si>
  <si>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</si>
  <si>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</si>
  <si>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</si>
  <si>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</si>
  <si>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</si>
  <si>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</si>
  <si>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</si>
  <si>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</si>
  <si>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</si>
  <si>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</si>
  <si>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</si>
  <si>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</si>
  <si>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</si>
  <si>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</si>
  <si>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</si>
  <si>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</si>
  <si>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</si>
  <si>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</si>
  <si>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</si>
  <si>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</si>
  <si>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</si>
  <si>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</si>
  <si>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</si>
  <si>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</si>
  <si>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</si>
  <si>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</si>
  <si>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</si>
  <si>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</si>
  <si>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</si>
  <si>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</si>
  <si>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</si>
  <si>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</si>
  <si>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</si>
  <si>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</si>
  <si>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</si>
  <si>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</si>
  <si>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</si>
  <si>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</si>
  <si>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</si>
  <si>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</si>
  <si>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</si>
  <si>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</si>
  <si>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</si>
  <si>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</si>
  <si>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</si>
  <si>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</si>
  <si>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</si>
  <si>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</si>
  <si>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</si>
  <si>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</si>
  <si>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</si>
  <si>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</si>
  <si>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</si>
  <si>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</si>
  <si>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</si>
  <si>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</si>
  <si>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</si>
  <si>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</si>
  <si>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</si>
  <si>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</si>
  <si>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</si>
  <si>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</si>
  <si>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</si>
  <si>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</si>
  <si>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</si>
  <si>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</si>
  <si>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</si>
  <si>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</si>
  <si>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</si>
  <si>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</si>
  <si>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</si>
  <si>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</si>
  <si>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</si>
  <si>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</si>
  <si>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</si>
  <si>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</si>
  <si>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</si>
  <si>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</si>
  <si>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</si>
  <si>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</si>
  <si>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</si>
  <si>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</si>
  <si>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</si>
  <si>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</si>
  <si>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</si>
  <si>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</si>
  <si>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</si>
  <si>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</si>
  <si>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</si>
  <si>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</si>
  <si>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</si>
  <si>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</si>
  <si>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</si>
  <si>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</si>
  <si>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</si>
  <si>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</si>
  <si>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</si>
  <si>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</si>
  <si>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</si>
  <si>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</si>
  <si>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</si>
  <si>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</si>
  <si>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</si>
  <si>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</si>
  <si>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</si>
  <si>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</si>
  <si>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</si>
  <si>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</si>
  <si>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</si>
  <si>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</si>
  <si>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</si>
  <si>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</si>
  <si>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</si>
  <si>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</si>
  <si>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</si>
  <si>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</si>
  <si>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</si>
  <si>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</si>
  <si>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</si>
  <si>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</si>
  <si>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</si>
  <si>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</si>
  <si>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</si>
  <si>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</si>
  <si>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</si>
  <si>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</si>
  <si>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</si>
  <si>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</si>
  <si>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</si>
  <si>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</si>
  <si>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</si>
  <si>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</si>
  <si>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</si>
  <si>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</si>
  <si>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</si>
  <si>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</si>
  <si>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</si>
  <si>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</si>
  <si>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</si>
  <si>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</si>
  <si>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</si>
  <si>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</si>
  <si>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</si>
  <si>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</si>
  <si>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</si>
  <si>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</si>
  <si>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</si>
  <si>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</si>
  <si>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</si>
  <si>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</si>
  <si>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</si>
  <si>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</si>
  <si>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</si>
  <si>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</si>
  <si>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</si>
  <si>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</si>
  <si>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</si>
  <si>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</si>
  <si>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</si>
  <si>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</si>
  <si>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</si>
  <si>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</si>
  <si>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</si>
  <si>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</si>
  <si>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</si>
  <si>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</si>
  <si>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</si>
  <si>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</si>
  <si>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</si>
  <si>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</si>
  <si>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</si>
  <si>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</si>
  <si>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</si>
  <si>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</si>
  <si>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</si>
  <si>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</si>
  <si>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</si>
  <si>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</si>
  <si>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</si>
  <si>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</si>
  <si>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</si>
  <si>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</si>
  <si>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</si>
  <si>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</si>
  <si>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</si>
  <si>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</si>
  <si>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</si>
  <si>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</si>
  <si>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</si>
  <si>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</si>
  <si>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</si>
  <si>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</si>
  <si>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</si>
  <si>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</si>
  <si>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</si>
  <si>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</si>
  <si>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</si>
  <si>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</si>
  <si>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</si>
  <si>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</si>
  <si>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</si>
  <si>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</si>
  <si>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</si>
  <si>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</si>
  <si>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</si>
  <si>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</si>
  <si>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</si>
  <si>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</si>
  <si>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</si>
  <si>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</si>
  <si>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</si>
  <si>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</si>
  <si>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</si>
  <si>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</si>
  <si>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</si>
  <si>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</si>
  <si>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</si>
  <si>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</si>
  <si>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</si>
  <si>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</si>
  <si>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</si>
  <si>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</si>
  <si>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</si>
  <si>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</si>
  <si>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</si>
  <si>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</si>
  <si>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</si>
  <si>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</si>
  <si>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</si>
  <si>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</si>
  <si>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</si>
  <si>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</si>
  <si>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</si>
  <si>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</si>
  <si>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</si>
  <si>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</si>
  <si>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</si>
  <si>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</si>
  <si>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</si>
  <si>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</si>
  <si>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</si>
  <si>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</si>
  <si>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</si>
  <si>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</si>
  <si>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</si>
  <si>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</si>
  <si>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</si>
  <si>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</si>
  <si>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</si>
  <si>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</si>
  <si>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</si>
  <si>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</si>
  <si>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</si>
  <si>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</si>
  <si>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</si>
  <si>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</si>
  <si>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</si>
  <si>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</si>
  <si>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</si>
  <si>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</si>
  <si>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</si>
  <si>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</si>
  <si>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</si>
  <si>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</si>
  <si>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</si>
  <si>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</si>
  <si>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</si>
  <si>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</si>
  <si>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</si>
  <si>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</si>
  <si>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</si>
  <si>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</si>
  <si>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</si>
  <si>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</si>
  <si>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</si>
  <si>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</si>
  <si>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</si>
  <si>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</si>
  <si>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</si>
  <si>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</si>
  <si>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</si>
  <si>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</si>
  <si>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</si>
  <si>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</si>
  <si>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</si>
  <si>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</si>
  <si>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</si>
  <si>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</si>
  <si>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</si>
  <si>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</si>
  <si>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</si>
  <si>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</si>
  <si>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</si>
  <si>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</si>
  <si>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</si>
  <si>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</si>
  <si>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</si>
  <si>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</si>
  <si>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</si>
  <si>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</si>
  <si>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</si>
  <si>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</si>
  <si>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</si>
  <si>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</si>
  <si>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</si>
  <si>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</si>
  <si>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</si>
  <si>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</si>
  <si>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</si>
  <si>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</si>
  <si>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</si>
  <si>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</si>
  <si>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</si>
  <si>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</si>
  <si>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</si>
  <si>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</si>
  <si>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</si>
  <si>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</si>
  <si>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</si>
  <si>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</si>
  <si>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</si>
  <si>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</si>
  <si>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</si>
  <si>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</si>
  <si>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</si>
  <si>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</si>
  <si>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</si>
  <si>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</si>
  <si>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</si>
  <si>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</si>
  <si>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</si>
  <si>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</si>
  <si>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</si>
  <si>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</si>
  <si>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</si>
  <si>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</si>
  <si>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</si>
  <si>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</si>
  <si>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</si>
  <si>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</si>
  <si>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</si>
  <si>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</si>
  <si>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</si>
  <si>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</si>
  <si>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</si>
  <si>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</si>
  <si>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</si>
  <si>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</si>
  <si>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</si>
  <si>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</si>
  <si>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</si>
  <si>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</si>
  <si>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</si>
  <si>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</si>
  <si>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</si>
  <si>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</si>
  <si>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</si>
  <si>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</si>
  <si>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</si>
  <si>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</si>
  <si>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</si>
  <si>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</si>
  <si>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</si>
  <si>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</si>
  <si>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</si>
  <si>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</si>
  <si>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</si>
  <si>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</si>
  <si>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</si>
  <si>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</si>
  <si>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</si>
  <si>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</si>
  <si>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</si>
  <si>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</si>
  <si>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</si>
  <si>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</si>
  <si>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</si>
  <si>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</si>
  <si>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</si>
  <si>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</si>
  <si>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</si>
  <si>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</si>
  <si>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</si>
  <si>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</si>
  <si>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</si>
  <si>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</si>
  <si>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</si>
  <si>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</si>
  <si>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</si>
  <si>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</si>
  <si>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</si>
  <si>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</si>
  <si>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</si>
  <si>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</si>
  <si>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</si>
  <si>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</si>
  <si>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</si>
  <si>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</si>
  <si>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</si>
  <si>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</si>
  <si>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</si>
  <si>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</si>
  <si>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</si>
  <si>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</si>
  <si>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</si>
  <si>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</si>
  <si>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</si>
  <si>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</si>
  <si>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</si>
  <si>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</si>
  <si>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</si>
  <si>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</si>
  <si>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</si>
  <si>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</si>
  <si>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</si>
  <si>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</si>
  <si>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</si>
  <si>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</si>
  <si>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</si>
  <si>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</si>
  <si>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</si>
  <si>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</si>
  <si>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</si>
  <si>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</si>
  <si>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</si>
  <si>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</si>
  <si>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</si>
  <si>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</si>
  <si>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</si>
  <si>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</si>
  <si>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</si>
  <si>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</si>
  <si>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</si>
  <si>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</si>
  <si>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</si>
  <si>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</si>
  <si>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</si>
  <si>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</si>
  <si>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</si>
  <si>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</si>
  <si>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</si>
  <si>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</si>
  <si>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</si>
  <si>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</si>
  <si>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</si>
  <si>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</si>
  <si>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</si>
  <si>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</si>
  <si>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</si>
  <si>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</si>
  <si>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</si>
  <si>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</si>
  <si>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</si>
  <si>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</si>
  <si>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</si>
  <si>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</si>
  <si>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</si>
  <si>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</si>
  <si>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</si>
  <si>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</si>
  <si>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</si>
  <si>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</si>
  <si>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</si>
  <si>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</si>
  <si>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</si>
  <si>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</si>
  <si>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</si>
  <si>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</si>
  <si>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</si>
  <si>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</si>
  <si>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</si>
  <si>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</si>
  <si>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</si>
  <si>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</si>
  <si>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</si>
  <si>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</si>
  <si>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</si>
  <si>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</si>
  <si>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</si>
  <si>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</si>
  <si>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</si>
  <si>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</si>
  <si>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</si>
  <si>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</si>
  <si>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</si>
  <si>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</si>
  <si>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</si>
  <si>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</si>
  <si>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</si>
  <si>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</si>
  <si>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</si>
  <si>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</si>
  <si>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</si>
  <si>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</si>
  <si>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</si>
  <si>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</si>
  <si>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</si>
  <si>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</si>
  <si>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</si>
  <si>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</si>
  <si>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</si>
  <si>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</si>
  <si>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</si>
  <si>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</si>
  <si>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</si>
  <si>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</si>
  <si>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</si>
  <si>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</si>
  <si>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</si>
  <si>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</si>
  <si>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</si>
  <si>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</si>
  <si>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</si>
  <si>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</si>
  <si>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</si>
  <si>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</si>
  <si>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</si>
  <si>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</si>
  <si>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</si>
  <si>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</si>
  <si>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</si>
  <si>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</si>
  <si>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</si>
  <si>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</si>
  <si>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</si>
  <si>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</si>
  <si>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</si>
  <si>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</si>
  <si>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</si>
  <si>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</si>
  <si>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</si>
  <si>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</si>
  <si>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</si>
  <si>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</si>
  <si>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</si>
  <si>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</si>
  <si>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</si>
  <si>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</si>
  <si>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</si>
  <si>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</si>
  <si>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</si>
  <si>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</si>
  <si>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</si>
  <si>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</si>
  <si>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</si>
  <si>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</si>
  <si>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</si>
  <si>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</si>
  <si>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</si>
  <si>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</si>
  <si>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</si>
  <si>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</si>
  <si>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</si>
  <si>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</si>
  <si>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</si>
  <si>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</si>
  <si>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</si>
  <si>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</si>
  <si>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</si>
  <si>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</si>
  <si>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</si>
  <si>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</si>
  <si>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</si>
  <si>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</si>
  <si>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</si>
  <si>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</si>
  <si>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</si>
  <si>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</si>
  <si>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</si>
  <si>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</si>
  <si>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</si>
  <si>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</si>
  <si>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</si>
  <si>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</si>
  <si>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</si>
  <si>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</si>
  <si>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</si>
  <si>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</si>
  <si>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</si>
  <si>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</si>
  <si>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</si>
  <si>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</si>
  <si>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</si>
  <si>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</si>
  <si>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</si>
  <si>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</si>
  <si>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</si>
  <si>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</si>
  <si>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</si>
  <si>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</si>
  <si>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</si>
  <si>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</si>
  <si>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</si>
  <si>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</si>
  <si>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</si>
  <si>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</si>
  <si>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</si>
  <si>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</si>
  <si>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</si>
  <si>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</si>
  <si>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</si>
  <si>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</si>
  <si>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</si>
  <si>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</si>
  <si>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</si>
  <si>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</si>
  <si>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</si>
  <si>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</si>
  <si>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</si>
  <si>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</si>
  <si>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</si>
  <si>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</si>
  <si>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</si>
  <si>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</si>
  <si>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</si>
  <si>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</si>
  <si>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</si>
  <si>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</si>
  <si>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</si>
  <si>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</si>
  <si>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</si>
  <si>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</si>
  <si>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</si>
  <si>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</si>
  <si>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</si>
  <si>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</si>
  <si>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</si>
  <si>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</si>
  <si>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</si>
  <si>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</si>
  <si>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</si>
  <si>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</si>
  <si>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</si>
  <si>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</si>
  <si>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</si>
  <si>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</si>
  <si>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</si>
  <si>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</si>
  <si>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</si>
  <si>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</si>
  <si>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</si>
  <si>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</si>
  <si>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</si>
  <si>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</si>
  <si>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</si>
  <si>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</si>
  <si>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</si>
  <si>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</si>
  <si>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</si>
  <si>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</si>
  <si>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</si>
  <si>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</si>
  <si>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</si>
  <si>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</si>
  <si>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</si>
  <si>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</si>
  <si>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</si>
  <si>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</si>
  <si>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</si>
  <si>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</si>
  <si>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</si>
  <si>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</si>
  <si>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</si>
  <si>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</si>
  <si>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</si>
  <si>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</si>
  <si>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</si>
  <si>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</si>
  <si>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</si>
  <si>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</si>
  <si>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</si>
  <si>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</si>
  <si>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</si>
  <si>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</si>
  <si>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</si>
  <si>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</si>
  <si>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</si>
  <si>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</si>
  <si>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</si>
  <si>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</si>
  <si>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</si>
  <si>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</si>
  <si>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</si>
  <si>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</si>
  <si>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</si>
  <si>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</si>
  <si>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</si>
  <si>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</si>
  <si>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</si>
  <si>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</si>
  <si>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</si>
  <si>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</si>
  <si>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</si>
  <si>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</si>
  <si>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</si>
  <si>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</si>
  <si>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</si>
  <si>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</si>
  <si>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</si>
  <si>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</si>
  <si>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</si>
  <si>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</si>
  <si>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</si>
  <si>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</si>
  <si>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</si>
  <si>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</si>
  <si>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</si>
  <si>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</si>
  <si>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</si>
  <si>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</si>
  <si>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</si>
  <si>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</si>
  <si>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</si>
  <si>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</si>
  <si>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</si>
  <si>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</si>
  <si>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</si>
  <si>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</si>
  <si>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</si>
  <si>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</si>
  <si>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</si>
  <si>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</si>
  <si>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</si>
  <si>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</si>
  <si>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</si>
  <si>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</si>
  <si>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</si>
  <si>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</si>
  <si>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</si>
  <si>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</si>
  <si>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</si>
  <si>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</si>
  <si>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</si>
  <si>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</si>
  <si>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</si>
  <si>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</si>
  <si>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</si>
  <si>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</si>
  <si>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</si>
  <si>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</si>
  <si>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</si>
  <si>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</si>
  <si>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</si>
  <si>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</si>
  <si>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</si>
  <si>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</si>
  <si>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</si>
  <si>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</si>
  <si>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</si>
  <si>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</si>
  <si>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</si>
  <si>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</si>
  <si>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</si>
  <si>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</si>
  <si>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</si>
  <si>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</si>
  <si>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</si>
  <si>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</si>
  <si>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</si>
  <si>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</si>
  <si>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</si>
  <si>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</si>
  <si>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</si>
  <si>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</si>
  <si>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</si>
  <si>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</si>
  <si>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</si>
  <si>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</si>
  <si>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</si>
  <si>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</si>
  <si>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</si>
  <si>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</si>
  <si>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</si>
  <si>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</si>
  <si>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</si>
  <si>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</si>
  <si>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</si>
  <si>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</si>
  <si>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</si>
  <si>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</si>
  <si>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</si>
  <si>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</si>
  <si>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</si>
  <si>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</si>
  <si>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</si>
  <si>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</si>
  <si>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</si>
  <si>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</si>
  <si>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</si>
  <si>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</si>
  <si>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</si>
  <si>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</si>
  <si>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</si>
  <si>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</si>
  <si>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</si>
  <si>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</si>
  <si>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</si>
  <si>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</si>
  <si>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</si>
  <si>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</si>
  <si>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</si>
  <si>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</si>
  <si>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</si>
  <si>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</si>
  <si>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</si>
  <si>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</si>
  <si>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</si>
  <si>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</si>
  <si>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</si>
  <si>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</si>
  <si>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</si>
  <si>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</si>
  <si>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</si>
  <si>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</si>
  <si>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</si>
  <si>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</si>
  <si>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</si>
  <si>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</si>
  <si>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</si>
  <si>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</si>
  <si>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</si>
  <si>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</si>
  <si>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</si>
  <si>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</si>
  <si>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</si>
  <si>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</si>
  <si>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</si>
  <si>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</si>
  <si>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</si>
  <si>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</si>
  <si>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</si>
  <si>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</si>
  <si>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</si>
  <si>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</si>
  <si>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</si>
  <si>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</si>
  <si>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</si>
  <si>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</si>
  <si>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</si>
  <si>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</si>
  <si>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</si>
  <si>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</si>
  <si>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</si>
  <si>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</si>
  <si>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</si>
  <si>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</si>
  <si>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</si>
  <si>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</si>
  <si>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</si>
  <si>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</si>
  <si>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</si>
  <si>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</si>
  <si>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</si>
  <si>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</si>
  <si>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</si>
  <si>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</si>
  <si>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</si>
  <si>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</si>
  <si>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</si>
  <si>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</si>
  <si>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</si>
  <si>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</si>
  <si>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</si>
  <si>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</si>
  <si>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</si>
  <si>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</si>
  <si>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</si>
  <si>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</si>
  <si>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</si>
  <si>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</si>
  <si>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</si>
  <si>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</si>
  <si>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</si>
  <si>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</si>
  <si>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</si>
  <si>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</si>
  <si>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</si>
  <si>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</si>
  <si>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</si>
  <si>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</si>
  <si>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</si>
  <si>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</si>
  <si>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</si>
  <si>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</si>
  <si>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</si>
  <si>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</si>
  <si>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</si>
  <si>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</si>
  <si>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</si>
  <si>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</si>
  <si>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</si>
  <si>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</si>
  <si>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</si>
  <si>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</si>
  <si>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</si>
  <si>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</si>
  <si>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</si>
  <si>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</si>
  <si>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</si>
  <si>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</si>
  <si>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</si>
  <si>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</si>
  <si>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</si>
  <si>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</si>
  <si>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</si>
  <si>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</si>
  <si>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</si>
  <si>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</si>
  <si>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</si>
  <si>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</si>
  <si>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</si>
  <si>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</si>
  <si>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</si>
  <si>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</si>
  <si>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</si>
  <si>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</si>
  <si>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</si>
  <si>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</si>
  <si>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</si>
  <si>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</si>
  <si>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</si>
  <si>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</si>
  <si>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</si>
  <si>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</si>
  <si>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</si>
  <si>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</si>
  <si>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</si>
  <si>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</si>
  <si>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</si>
  <si>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</si>
  <si>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</si>
  <si>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</si>
  <si>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</si>
  <si>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</si>
  <si>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</si>
  <si>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</si>
  <si>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</si>
  <si>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</si>
  <si>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</si>
  <si>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</si>
  <si>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</si>
  <si>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</si>
  <si>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</si>
  <si>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</si>
  <si>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</si>
  <si>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</si>
  <si>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</si>
  <si>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</si>
  <si>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</si>
  <si>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</si>
  <si>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</si>
  <si>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</si>
  <si>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</si>
  <si>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</si>
  <si>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</si>
  <si>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</si>
  <si>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</si>
  <si>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</si>
  <si>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</si>
  <si>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</si>
  <si>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</si>
  <si>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</si>
  <si>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</si>
  <si>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</si>
  <si>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</si>
  <si>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</si>
  <si>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</si>
  <si>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</si>
  <si>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</si>
  <si>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</si>
  <si>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</si>
  <si>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</si>
  <si>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</si>
  <si>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</si>
  <si>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</si>
  <si>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</si>
  <si>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</si>
  <si>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</si>
  <si>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</si>
  <si>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</si>
  <si>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</si>
  <si>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</si>
  <si>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</si>
  <si>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</si>
  <si>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</si>
  <si>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</si>
  <si>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</si>
  <si>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</si>
  <si>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</si>
  <si>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</si>
  <si>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</si>
  <si>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</si>
  <si>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</si>
  <si>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</si>
  <si>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</si>
  <si>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</si>
  <si>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</si>
  <si>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</si>
  <si>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</si>
  <si>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</si>
  <si>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</si>
  <si>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</si>
  <si>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</si>
  <si>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</si>
  <si>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</si>
  <si>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</si>
  <si>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</si>
  <si>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</si>
  <si>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</si>
  <si>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</si>
  <si>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</si>
  <si>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</si>
  <si>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</si>
  <si>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</si>
  <si>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</si>
  <si>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</si>
  <si>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</si>
  <si>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</si>
  <si>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</si>
  <si>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</si>
  <si>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</si>
  <si>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</si>
  <si>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</si>
  <si>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</si>
  <si>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</si>
  <si>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</si>
  <si>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</si>
  <si>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</si>
  <si>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</si>
  <si>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</si>
  <si>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</si>
  <si>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</si>
  <si>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</si>
  <si>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</si>
  <si>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</si>
  <si>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</si>
  <si>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</si>
  <si>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</si>
  <si>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</si>
  <si>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</si>
  <si>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</si>
  <si>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</si>
  <si>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</si>
  <si>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</si>
  <si>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</si>
  <si>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</si>
  <si>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</si>
  <si>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</si>
  <si>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</si>
  <si>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</si>
  <si>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</si>
  <si>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</si>
  <si>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</si>
  <si>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</si>
  <si>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</si>
  <si>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</si>
  <si>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</si>
  <si>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</si>
  <si>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</si>
  <si>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</si>
  <si>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</si>
  <si>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</si>
  <si>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</si>
  <si>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</si>
  <si>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</si>
  <si>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</si>
  <si>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</si>
  <si>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</si>
  <si>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</si>
  <si>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</si>
  <si>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</si>
  <si>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</si>
  <si>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</si>
  <si>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</si>
  <si>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</si>
  <si>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</si>
  <si>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</si>
  <si>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</si>
  <si>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</si>
  <si>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</si>
  <si>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</si>
  <si>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</si>
  <si>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</si>
  <si>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</si>
  <si>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</si>
  <si>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</si>
  <si>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</si>
  <si>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</si>
  <si>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</si>
  <si>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</si>
  <si>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</si>
  <si>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</si>
  <si>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</si>
  <si>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</si>
  <si>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</si>
  <si>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</si>
  <si>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</si>
  <si>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</si>
  <si>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</si>
  <si>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</si>
  <si>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</si>
  <si>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</si>
  <si>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</si>
  <si>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</si>
  <si>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</si>
  <si>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</si>
  <si>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</si>
  <si>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</si>
  <si>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</si>
  <si>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</si>
  <si>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</si>
  <si>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</si>
  <si>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</si>
  <si>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</si>
  <si>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</si>
  <si>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</si>
  <si>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</si>
  <si>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</si>
  <si>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</si>
  <si>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</si>
  <si>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</si>
  <si>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</si>
  <si>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</si>
  <si>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</si>
  <si>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</si>
  <si>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</si>
  <si>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</si>
  <si>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</si>
  <si>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</si>
  <si>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</si>
  <si>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</si>
  <si>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</si>
  <si>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</si>
  <si>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</si>
  <si>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</si>
  <si>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</si>
  <si>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</si>
  <si>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</si>
  <si>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</si>
  <si>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</si>
  <si>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</si>
  <si>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</si>
  <si>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</si>
  <si>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</si>
  <si>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</si>
  <si>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</si>
  <si>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</si>
  <si>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</si>
  <si>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</si>
  <si>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</si>
  <si>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</si>
  <si>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</si>
  <si>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</si>
  <si>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</si>
  <si>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</si>
  <si>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</si>
  <si>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</si>
  <si>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</si>
  <si>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</si>
  <si>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</si>
  <si>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</si>
  <si>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</si>
  <si>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</si>
  <si>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</si>
  <si>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</si>
  <si>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</si>
  <si>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</si>
  <si>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</si>
  <si>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</si>
  <si>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</si>
  <si>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</si>
  <si>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</si>
  <si>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</si>
  <si>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</si>
  <si>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</si>
  <si>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</si>
  <si>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</si>
  <si>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</si>
  <si>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</si>
  <si>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</si>
  <si>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</si>
  <si>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</si>
  <si>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</si>
  <si>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</si>
  <si>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</si>
  <si>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</si>
  <si>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</si>
  <si>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</si>
  <si>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</si>
  <si>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</si>
  <si>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</si>
  <si>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</si>
  <si>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</si>
  <si>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</si>
  <si>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</si>
  <si>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</si>
  <si>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</si>
  <si>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</si>
  <si>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</si>
  <si>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</si>
  <si>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</si>
  <si>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</si>
  <si>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</si>
  <si>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</si>
  <si>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</si>
  <si>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</si>
  <si>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</si>
  <si>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</si>
  <si>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</si>
  <si>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</si>
  <si>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</si>
  <si>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</si>
  <si>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</si>
  <si>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</si>
  <si>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</si>
  <si>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</si>
  <si>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</si>
  <si>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</si>
  <si>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</si>
  <si>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</si>
  <si>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</si>
  <si>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</si>
  <si>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</si>
  <si>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</si>
  <si>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</si>
  <si>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</si>
  <si>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</si>
  <si>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</si>
  <si>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</si>
  <si>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</si>
  <si>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</si>
  <si>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</si>
  <si>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</si>
  <si>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</si>
  <si>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</si>
  <si>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</si>
  <si>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</si>
  <si>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</si>
  <si>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</si>
  <si>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</si>
  <si>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</si>
  <si>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</si>
  <si>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</si>
  <si>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</si>
  <si>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</si>
  <si>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</si>
  <si>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</si>
  <si>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</si>
  <si>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</si>
  <si>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</si>
  <si>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</si>
  <si>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</si>
  <si>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</si>
  <si>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</si>
  <si>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</si>
  <si>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</si>
  <si>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</si>
  <si>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</si>
  <si>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</si>
  <si>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</si>
  <si>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</si>
  <si>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</si>
  <si>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</si>
  <si>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</si>
  <si>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</si>
  <si>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</si>
  <si>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</si>
  <si>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</si>
  <si>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</si>
  <si>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</si>
  <si>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</si>
  <si>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</si>
  <si>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</si>
  <si>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</si>
  <si>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</si>
  <si>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</si>
  <si>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</si>
  <si>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</si>
  <si>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</si>
  <si>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</si>
  <si>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</si>
  <si>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</si>
  <si>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</si>
  <si>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</si>
  <si>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</si>
  <si>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</si>
  <si>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</si>
  <si>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</si>
  <si>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</si>
  <si>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</si>
  <si>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</si>
  <si>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</si>
  <si>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</si>
  <si>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</si>
  <si>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</si>
  <si>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</si>
  <si>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</si>
  <si>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</si>
  <si>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</si>
  <si>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</si>
  <si>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</si>
  <si>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</si>
  <si>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</si>
  <si>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</si>
  <si>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</si>
  <si>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</si>
  <si>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</si>
  <si>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</si>
  <si>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</si>
  <si>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</si>
  <si>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</si>
  <si>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</si>
  <si>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</si>
  <si>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</si>
  <si>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</si>
  <si>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</si>
  <si>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</si>
  <si>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</si>
  <si>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</si>
  <si>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</si>
  <si>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</si>
  <si>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</si>
  <si>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</si>
  <si>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</si>
  <si>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</si>
  <si>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</si>
  <si>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</si>
  <si>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</si>
  <si>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</si>
  <si>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</si>
  <si>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</si>
  <si>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</si>
  <si>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</si>
  <si>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</si>
  <si>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</si>
  <si>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</si>
  <si>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</si>
  <si>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</si>
  <si>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</si>
  <si>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</si>
  <si>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</si>
  <si>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</si>
  <si>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</si>
  <si>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</si>
  <si>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</si>
  <si>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</si>
  <si>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</si>
  <si>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</si>
  <si>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</si>
  <si>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</si>
  <si>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</si>
  <si>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</si>
  <si>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</si>
  <si>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</si>
  <si>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</si>
  <si>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</si>
  <si>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</si>
  <si>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</si>
  <si>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</si>
  <si>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</si>
  <si>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</si>
  <si>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</si>
  <si>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</si>
  <si>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</si>
  <si>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</si>
  <si>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</si>
  <si>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</si>
  <si>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</si>
  <si>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</si>
  <si>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</si>
  <si>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</si>
  <si>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</si>
  <si>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</si>
  <si>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</si>
  <si>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</si>
  <si>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</si>
  <si>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</si>
  <si>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</si>
  <si>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</si>
  <si>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</si>
  <si>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</si>
  <si>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</si>
  <si>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</si>
  <si>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</si>
  <si>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</si>
  <si>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</si>
  <si>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</si>
  <si>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</si>
  <si>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</si>
  <si>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</si>
  <si>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</si>
  <si>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</si>
  <si>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</si>
  <si>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</si>
  <si>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</si>
  <si>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</si>
  <si>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</si>
  <si>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</si>
  <si>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</si>
  <si>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</si>
  <si>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</si>
  <si>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</si>
  <si>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</si>
  <si>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</si>
  <si>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</si>
  <si>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</si>
  <si>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</si>
  <si>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</si>
  <si>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</si>
  <si>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</si>
  <si>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</si>
  <si>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</si>
  <si>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</si>
  <si>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</si>
  <si>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</si>
  <si>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</si>
  <si>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</si>
  <si>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</si>
  <si>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</si>
  <si>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</si>
  <si>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</si>
  <si>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</si>
  <si>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</si>
  <si>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</si>
  <si>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</si>
  <si>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</si>
  <si>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</si>
  <si>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</si>
  <si>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</si>
  <si>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</si>
  <si>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</si>
  <si>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</si>
  <si>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</si>
  <si>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</si>
  <si>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</si>
  <si>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</si>
  <si>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</si>
  <si>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</si>
  <si>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</si>
  <si>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</si>
  <si>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</si>
  <si>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</si>
  <si>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</si>
  <si>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</si>
  <si>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</si>
  <si>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</si>
  <si>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</si>
  <si>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</si>
  <si>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</si>
  <si>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</si>
  <si>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</si>
  <si>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</si>
  <si>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</si>
  <si>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</si>
  <si>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</si>
  <si>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</si>
  <si>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</si>
  <si>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</si>
  <si>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</si>
  <si>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</si>
  <si>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</si>
  <si>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</si>
  <si>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</si>
  <si>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</si>
  <si>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</si>
  <si>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</si>
  <si>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</si>
  <si>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</si>
  <si>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</si>
  <si>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</si>
  <si>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</si>
  <si>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</si>
  <si>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</si>
  <si>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</si>
  <si>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</si>
  <si>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</si>
  <si>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</si>
  <si>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</si>
  <si>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</si>
  <si>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</si>
  <si>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</si>
  <si>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</si>
  <si>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</si>
  <si>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</si>
  <si>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</si>
  <si>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</si>
  <si>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</si>
  <si>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</si>
  <si>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</si>
  <si>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</si>
  <si>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</si>
  <si>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</si>
  <si>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</si>
  <si>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</si>
  <si>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</si>
  <si>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</si>
  <si>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</si>
  <si>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</si>
  <si>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</si>
  <si>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</si>
  <si>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</si>
  <si>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</si>
  <si>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</si>
  <si>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</si>
  <si>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</si>
  <si>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</si>
  <si>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</si>
  <si>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</si>
  <si>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</si>
  <si>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</si>
  <si>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</si>
  <si>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</si>
  <si>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</si>
  <si>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</si>
  <si>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</si>
  <si>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</si>
  <si>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</si>
  <si>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</si>
  <si>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</si>
  <si>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</si>
  <si>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</si>
  <si>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</si>
  <si>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</si>
  <si>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</si>
  <si>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</si>
  <si>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</si>
  <si>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</si>
  <si>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</si>
  <si>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</si>
  <si>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</si>
  <si>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</si>
  <si>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</si>
  <si>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</si>
  <si>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</si>
  <si>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</si>
  <si>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</si>
  <si>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</si>
  <si>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</si>
  <si>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</si>
  <si>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</si>
  <si>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</si>
  <si>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</si>
  <si>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</si>
  <si>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</si>
  <si>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</si>
  <si>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</si>
  <si>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</si>
  <si>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</si>
  <si>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</si>
  <si>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</si>
  <si>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</si>
  <si>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</si>
  <si>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</si>
  <si>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</si>
  <si>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</si>
  <si>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</si>
  <si>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</si>
  <si>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</si>
  <si>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</si>
  <si>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</si>
  <si>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</si>
  <si>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</si>
  <si>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</si>
  <si>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</si>
  <si>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</si>
  <si>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</si>
  <si>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</si>
  <si>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</si>
  <si>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</si>
  <si>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</si>
  <si>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</si>
  <si>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</si>
  <si>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</si>
  <si>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</si>
  <si>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</si>
  <si>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</si>
  <si>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</si>
  <si>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</si>
  <si>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</si>
  <si>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</si>
  <si>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</si>
  <si>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</si>
  <si>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</si>
  <si>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</si>
  <si>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</si>
  <si>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</si>
  <si>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</si>
  <si>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</si>
  <si>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</si>
  <si>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</si>
  <si>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</si>
  <si>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</si>
  <si>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</si>
  <si>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</si>
  <si>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</si>
  <si>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</si>
  <si>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</si>
  <si>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</si>
  <si>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</si>
  <si>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</si>
  <si>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</si>
  <si>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</si>
  <si>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</si>
  <si>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</si>
  <si>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</si>
  <si>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</si>
  <si>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</si>
  <si>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</si>
  <si>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</si>
  <si>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</si>
  <si>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</si>
  <si>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</si>
  <si>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</si>
  <si>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</si>
  <si>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</si>
  <si>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</si>
  <si>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</si>
  <si>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</si>
  <si>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</si>
  <si>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</si>
  <si>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</si>
  <si>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</si>
  <si>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</si>
  <si>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</si>
  <si>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</si>
  <si>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</si>
  <si>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</si>
  <si>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</si>
  <si>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</si>
  <si>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</si>
  <si>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</si>
  <si>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</si>
  <si>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</si>
  <si>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</si>
  <si>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</si>
  <si>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</si>
  <si>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</si>
  <si>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</si>
  <si>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</si>
  <si>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</si>
  <si>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</si>
  <si>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</si>
  <si>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</si>
  <si>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</si>
  <si>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</si>
  <si>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</si>
  <si>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</si>
  <si>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</si>
  <si>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</si>
  <si>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</si>
  <si>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</si>
  <si>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</si>
  <si>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</si>
  <si>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</si>
  <si>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</si>
  <si>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</si>
  <si>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</si>
  <si>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</si>
  <si>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</si>
  <si>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</si>
  <si>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</si>
  <si>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</si>
  <si>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</si>
  <si>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</si>
  <si>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</si>
  <si>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</si>
  <si>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</si>
  <si>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</si>
  <si>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</si>
  <si>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</si>
  <si>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</si>
  <si>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</si>
  <si>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</si>
  <si>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</si>
  <si>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</si>
  <si>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</si>
  <si>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</si>
  <si>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</si>
  <si>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</si>
  <si>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</si>
  <si>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</si>
  <si>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</si>
  <si>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</si>
  <si>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</si>
  <si>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</si>
  <si>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</si>
  <si>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</si>
  <si>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</si>
  <si>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</si>
  <si>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</si>
  <si>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</si>
  <si>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</si>
  <si>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</si>
  <si>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</si>
  <si>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</si>
  <si>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</si>
  <si>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</si>
  <si>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</si>
  <si>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</si>
  <si>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</si>
  <si>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</si>
  <si>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</si>
  <si>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</si>
  <si>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</si>
  <si>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</si>
  <si>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</si>
  <si>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</si>
  <si>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</si>
  <si>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</si>
  <si>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</si>
  <si>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</si>
  <si>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</si>
  <si>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</si>
  <si>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</si>
  <si>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</si>
  <si>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</si>
  <si>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</si>
  <si>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</si>
  <si>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</si>
  <si>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</si>
  <si>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</si>
  <si>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</si>
  <si>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</si>
  <si>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</si>
  <si>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</si>
  <si>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</si>
  <si>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</si>
  <si>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</si>
  <si>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</si>
  <si>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</si>
  <si>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</si>
  <si>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</si>
  <si>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</si>
  <si>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</si>
  <si>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</si>
  <si>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</si>
  <si>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</si>
  <si>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</si>
  <si>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</si>
  <si>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</si>
  <si>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</si>
  <si>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</si>
  <si>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</si>
  <si>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</si>
  <si>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</si>
  <si>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</si>
  <si>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</si>
  <si>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</si>
  <si>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</si>
  <si>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</si>
  <si>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</si>
  <si>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</si>
  <si>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</si>
  <si>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</si>
  <si>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</si>
  <si>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</si>
  <si>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</si>
  <si>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</si>
  <si>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</si>
  <si>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</si>
  <si>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</si>
  <si>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</si>
  <si>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</si>
  <si>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</si>
  <si>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</si>
  <si>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</si>
  <si>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</si>
  <si>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</si>
  <si>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</si>
  <si>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</si>
  <si>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</si>
  <si>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</si>
  <si>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</si>
  <si>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</si>
  <si>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</si>
  <si>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</si>
  <si>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</si>
  <si>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</si>
  <si>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</si>
  <si>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</si>
  <si>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</si>
  <si>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</si>
  <si>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</si>
  <si>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</si>
  <si>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</si>
  <si>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</si>
  <si>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</si>
  <si>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</si>
  <si>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</si>
  <si>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</si>
  <si>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</si>
  <si>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</si>
  <si>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</si>
  <si>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</si>
  <si>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</si>
  <si>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</si>
  <si>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</si>
  <si>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</si>
  <si>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</si>
  <si>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</si>
  <si>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</si>
  <si>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</si>
  <si>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</si>
  <si>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</si>
  <si>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</si>
  <si>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</si>
  <si>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</si>
  <si>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</si>
  <si>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</si>
  <si>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</si>
  <si>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</si>
  <si>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</si>
  <si>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</si>
  <si>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</si>
  <si>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</si>
  <si>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</si>
  <si>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</si>
  <si>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</si>
  <si>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</si>
  <si>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</si>
  <si>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</si>
  <si>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</si>
  <si>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</si>
  <si>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</si>
  <si>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</si>
  <si>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</si>
  <si>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</si>
  <si>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</si>
  <si>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</si>
  <si>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</si>
  <si>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</si>
  <si>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</si>
  <si>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</si>
  <si>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</si>
  <si>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</si>
  <si>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</si>
  <si>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</si>
  <si>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</si>
  <si>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</si>
  <si>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</si>
  <si>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</si>
  <si>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</si>
  <si>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</si>
  <si>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</si>
  <si>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</si>
  <si>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</si>
  <si>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</si>
  <si>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</si>
  <si>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</si>
  <si>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</si>
  <si>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</si>
  <si>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</si>
  <si>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</si>
  <si>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</si>
  <si>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</si>
  <si>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</si>
  <si>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</si>
  <si>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</si>
  <si>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</si>
  <si>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</si>
  <si>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</si>
  <si>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</si>
  <si>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</si>
  <si>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</si>
  <si>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</si>
  <si>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</si>
  <si>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</si>
  <si>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</si>
  <si>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</si>
  <si>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</si>
  <si>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</si>
  <si>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</si>
  <si>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</si>
  <si>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</si>
  <si>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</si>
  <si>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</si>
  <si>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</si>
  <si>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</si>
  <si>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</si>
  <si>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</si>
  <si>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</si>
  <si>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</si>
  <si>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</si>
  <si>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</si>
  <si>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</si>
  <si>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</si>
  <si>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</si>
  <si>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</si>
  <si>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</si>
  <si>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</si>
  <si>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</si>
  <si>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</si>
  <si>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</si>
  <si>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</si>
  <si>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</si>
  <si>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</si>
  <si>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</si>
  <si>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</si>
  <si>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</si>
  <si>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</si>
  <si>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</si>
  <si>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</si>
  <si>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</si>
  <si>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</si>
  <si>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</si>
  <si>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</si>
  <si>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</si>
  <si>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</si>
  <si>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</si>
  <si>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</si>
  <si>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</si>
  <si>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</si>
  <si>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</si>
  <si>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</si>
  <si>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</si>
  <si>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</si>
  <si>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</si>
  <si>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</si>
  <si>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</si>
  <si>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</si>
  <si>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</si>
  <si>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</si>
  <si>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</si>
  <si>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</si>
  <si>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</si>
  <si>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</si>
  <si>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</si>
  <si>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</si>
  <si>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</si>
  <si>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</si>
  <si>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</si>
  <si>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</si>
  <si>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</si>
  <si>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</si>
  <si>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</si>
  <si>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</si>
  <si>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</si>
  <si>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</si>
  <si>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</si>
  <si>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</si>
  <si>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</si>
  <si>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</si>
  <si>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</si>
  <si>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</si>
  <si>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</si>
  <si>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</si>
  <si>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</si>
  <si>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</si>
  <si>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</si>
  <si>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</si>
  <si>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</si>
  <si>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</si>
  <si>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</si>
  <si>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</si>
  <si>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</si>
  <si>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</si>
  <si>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</si>
  <si>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</si>
  <si>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</si>
  <si>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</si>
  <si>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</si>
  <si>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</si>
  <si>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</si>
  <si>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</si>
  <si>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</si>
  <si>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</si>
  <si>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</si>
  <si>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</si>
  <si>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</si>
  <si>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</si>
  <si>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</si>
  <si>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</si>
  <si>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</si>
  <si>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</si>
  <si>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</si>
  <si>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</si>
  <si>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</si>
  <si>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</si>
  <si>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</si>
  <si>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</si>
  <si>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</si>
  <si>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</si>
  <si>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</si>
  <si>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</si>
  <si>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</si>
  <si>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</si>
  <si>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</si>
  <si>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</si>
  <si>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</si>
  <si>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</si>
  <si>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</si>
  <si>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</si>
  <si>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</si>
  <si>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</si>
  <si>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</si>
  <si>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</si>
  <si>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</si>
  <si>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</si>
  <si>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</si>
  <si>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</si>
  <si>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</si>
  <si>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</si>
  <si>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</si>
  <si>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</si>
  <si>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</si>
  <si>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</si>
  <si>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</si>
  <si>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</si>
  <si>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</si>
  <si>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</si>
  <si>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</si>
  <si>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</si>
  <si>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</si>
  <si>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</si>
  <si>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</si>
  <si>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</si>
  <si>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</si>
  <si>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</si>
  <si>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</si>
  <si>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</si>
  <si>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</si>
  <si>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</si>
  <si>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</si>
  <si>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</si>
  <si>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</si>
  <si>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</si>
  <si>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</si>
  <si>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</si>
  <si>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</si>
  <si>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</si>
  <si>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</si>
  <si>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</si>
  <si>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</si>
  <si>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</si>
  <si>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</si>
  <si>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</si>
  <si>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</si>
  <si>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</si>
  <si>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</si>
  <si>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</si>
  <si>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</si>
  <si>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</si>
  <si>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</si>
  <si>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</si>
  <si>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</si>
  <si>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</si>
  <si>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</si>
  <si>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</si>
  <si>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</si>
  <si>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</si>
  <si>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</si>
  <si>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</si>
  <si>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</si>
  <si>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</si>
  <si>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</si>
  <si>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</si>
  <si>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</si>
  <si>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</si>
  <si>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</si>
  <si>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</si>
  <si>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</si>
  <si>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</si>
  <si>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</si>
  <si>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</si>
  <si>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</si>
  <si>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</si>
  <si>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</si>
  <si>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</si>
  <si>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</si>
  <si>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</si>
  <si>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</si>
  <si>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</si>
  <si>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</si>
  <si>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</si>
  <si>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</si>
  <si>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</si>
  <si>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</si>
  <si>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</si>
  <si>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</si>
  <si>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</si>
  <si>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</si>
  <si>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</si>
  <si>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</si>
  <si>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</si>
  <si>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</si>
  <si>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</si>
  <si>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</si>
  <si>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</si>
  <si>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</si>
  <si>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</si>
  <si>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</si>
  <si>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</si>
  <si>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</si>
  <si>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</si>
  <si>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</si>
  <si>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</si>
  <si>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</si>
  <si>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</si>
  <si>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</si>
  <si>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</si>
  <si>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</si>
  <si>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</si>
  <si>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</si>
  <si>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</si>
  <si>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</si>
  <si>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</si>
  <si>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</si>
  <si>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</si>
  <si>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</si>
  <si>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</si>
  <si>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</si>
  <si>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</si>
  <si>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</si>
  <si>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</si>
  <si>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</si>
  <si>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</si>
  <si>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</si>
  <si>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</si>
  <si>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</si>
  <si>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</si>
  <si>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</si>
  <si>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</si>
  <si>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</si>
  <si>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</si>
  <si>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</si>
  <si>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</si>
  <si>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</si>
  <si>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</si>
  <si>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</si>
  <si>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</si>
  <si>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</si>
  <si>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</si>
  <si>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</si>
  <si>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</si>
  <si>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</si>
  <si>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</si>
  <si>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</si>
  <si>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</si>
  <si>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</si>
  <si>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</si>
  <si>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</si>
  <si>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</si>
  <si>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</si>
  <si>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</si>
  <si>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</si>
  <si>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</si>
  <si>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</si>
  <si>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</si>
  <si>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</si>
  <si>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</si>
  <si>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</si>
  <si>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</si>
  <si>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</si>
  <si>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</si>
  <si>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</si>
  <si>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</si>
  <si>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</si>
  <si>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</si>
  <si>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</si>
  <si>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</si>
  <si>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</si>
  <si>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</si>
  <si>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</si>
  <si>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</si>
  <si>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</si>
  <si>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</si>
  <si>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</si>
  <si>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</si>
  <si>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</si>
  <si>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</si>
  <si>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</si>
  <si>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</si>
  <si>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</si>
  <si>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</si>
  <si>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</si>
  <si>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</si>
  <si>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</si>
  <si>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</si>
  <si>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</si>
  <si>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</si>
  <si>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</si>
  <si>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</si>
  <si>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</si>
  <si>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</si>
  <si>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</si>
  <si>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</si>
  <si>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</si>
  <si>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</si>
  <si>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</si>
  <si>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</si>
  <si>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</si>
  <si>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</si>
  <si>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</si>
  <si>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</si>
  <si>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</si>
  <si>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</si>
  <si>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</si>
  <si>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</si>
  <si>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</si>
  <si>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</si>
  <si>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</si>
  <si>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</si>
  <si>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</si>
  <si>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</si>
  <si>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</si>
  <si>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</si>
  <si>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</si>
  <si>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</si>
  <si>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</si>
  <si>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</si>
  <si>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</si>
  <si>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</si>
  <si>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</si>
  <si>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</si>
  <si>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</si>
  <si>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</si>
  <si>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</si>
  <si>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</si>
  <si>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</si>
  <si>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</si>
  <si>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</si>
  <si>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</si>
  <si>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</si>
  <si>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</si>
  <si>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</si>
  <si>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</si>
  <si>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</si>
  <si>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</si>
  <si>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</si>
  <si>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</si>
  <si>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</si>
  <si>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</si>
  <si>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</si>
  <si>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</si>
  <si>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</si>
  <si>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</si>
  <si>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</si>
  <si>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</si>
  <si>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</si>
  <si>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</si>
  <si>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</si>
  <si>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</si>
  <si>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</si>
  <si>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</si>
  <si>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</si>
  <si>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</si>
  <si>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</si>
  <si>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</si>
  <si>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</si>
  <si>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</si>
  <si>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</si>
  <si>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</si>
  <si>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</si>
  <si>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</si>
  <si>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</si>
  <si>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</si>
  <si>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</si>
  <si>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</si>
  <si>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</si>
  <si>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</si>
  <si>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</si>
  <si>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</si>
  <si>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</si>
  <si>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</si>
  <si>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</si>
  <si>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</si>
  <si>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</si>
  <si>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</si>
  <si>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</si>
  <si>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</si>
  <si>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</si>
  <si>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</si>
  <si>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</si>
  <si>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</si>
  <si>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</si>
  <si>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</si>
  <si>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</si>
  <si>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</si>
  <si>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</si>
  <si>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</si>
  <si>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</si>
  <si>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</si>
  <si>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</si>
  <si>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</si>
  <si>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</si>
  <si>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</si>
  <si>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</si>
  <si>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</si>
  <si>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</si>
  <si>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</si>
  <si>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</si>
  <si>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</si>
  <si>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</si>
  <si>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</si>
  <si>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</si>
  <si>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</si>
  <si>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</si>
  <si>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</si>
  <si>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</si>
  <si>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</si>
  <si>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</si>
  <si>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</si>
  <si>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</si>
  <si>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</si>
  <si>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</si>
  <si>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</si>
  <si>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</si>
  <si>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</si>
  <si>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</si>
  <si>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</si>
  <si>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</si>
  <si>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</si>
  <si>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</si>
  <si>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</si>
  <si>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</si>
  <si>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</si>
  <si>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</si>
  <si>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</si>
  <si>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</si>
  <si>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</si>
  <si>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</si>
  <si>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</si>
  <si>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</si>
  <si>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</si>
  <si>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</si>
  <si>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</si>
  <si>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</si>
  <si>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</si>
  <si>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</si>
  <si>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</si>
  <si>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</si>
  <si>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</si>
  <si>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</si>
  <si>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</si>
  <si>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</si>
  <si>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</si>
  <si>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</si>
  <si>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</si>
  <si>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</si>
  <si>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</si>
  <si>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</si>
  <si>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</si>
  <si>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</si>
  <si>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</si>
  <si>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</si>
  <si>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</si>
  <si>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</si>
  <si>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</si>
  <si>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</si>
  <si>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</si>
  <si>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</si>
  <si>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</si>
  <si>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</si>
  <si>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</si>
  <si>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</si>
  <si>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</si>
  <si>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</si>
  <si>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</si>
  <si>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</si>
  <si>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</si>
  <si>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</si>
  <si>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</si>
  <si>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</si>
  <si>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</si>
  <si>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</si>
  <si>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</si>
  <si>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</si>
  <si>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</si>
  <si>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</si>
  <si>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</si>
  <si>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</si>
  <si>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</si>
  <si>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</si>
  <si>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</si>
  <si>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</si>
  <si>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</si>
  <si>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</si>
  <si>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</si>
  <si>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</si>
  <si>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</si>
  <si>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</si>
  <si>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</si>
  <si>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</si>
  <si>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</si>
  <si>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</si>
  <si>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</si>
  <si>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</si>
  <si>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</si>
  <si>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</si>
  <si>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</si>
  <si>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</si>
  <si>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</si>
  <si>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</si>
  <si>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</si>
  <si>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</si>
  <si>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</si>
  <si>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</si>
  <si>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</si>
  <si>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</si>
  <si>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</si>
  <si>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</si>
  <si>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</si>
  <si>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</si>
  <si>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</si>
  <si>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</si>
  <si>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</si>
  <si>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</si>
  <si>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</si>
  <si>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</si>
  <si>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</si>
  <si>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</si>
  <si>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</si>
  <si>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</si>
  <si>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</si>
  <si>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</si>
  <si>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</si>
  <si>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</si>
  <si>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</si>
  <si>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</si>
  <si>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</si>
  <si>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</si>
  <si>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</si>
  <si>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</si>
  <si>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</si>
  <si>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</si>
  <si>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</si>
  <si>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</si>
  <si>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</si>
  <si>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</si>
  <si>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</si>
  <si>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</si>
  <si>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</si>
  <si>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</si>
  <si>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</si>
  <si>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</si>
  <si>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</si>
  <si>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</si>
  <si>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</si>
  <si>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</si>
  <si>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</si>
  <si>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</si>
  <si>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</si>
  <si>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</si>
  <si>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</si>
  <si>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</si>
  <si>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</si>
  <si>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</si>
  <si>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</si>
  <si>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</si>
  <si>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</si>
  <si>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</si>
  <si>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</si>
  <si>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</si>
  <si>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</si>
  <si>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</si>
  <si>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</si>
  <si>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</si>
  <si>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</si>
  <si>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</si>
  <si>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</si>
  <si>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</si>
  <si>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</si>
  <si>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</si>
  <si>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</si>
  <si>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</si>
  <si>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</si>
  <si>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</si>
  <si>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</si>
  <si>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</si>
  <si>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</si>
  <si>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</si>
  <si>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</si>
  <si>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</si>
  <si>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</si>
  <si>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</si>
  <si>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</si>
  <si>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</si>
  <si>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</si>
  <si>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</si>
  <si>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</si>
  <si>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</si>
  <si>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</si>
  <si>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</si>
  <si>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</si>
  <si>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</si>
  <si>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</si>
  <si>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</si>
  <si>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</si>
  <si>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</si>
  <si>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</si>
  <si>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</si>
  <si>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</si>
  <si>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</si>
  <si>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</si>
  <si>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</si>
  <si>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</si>
  <si>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</si>
  <si>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</si>
  <si>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</si>
  <si>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</si>
  <si>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</si>
  <si>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</si>
  <si>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</si>
  <si>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</si>
  <si>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</si>
  <si>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</si>
  <si>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</si>
  <si>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</si>
  <si>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</si>
  <si>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</si>
  <si>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</si>
  <si>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</si>
  <si>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</si>
  <si>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</si>
  <si>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</si>
  <si>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</si>
  <si>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</si>
  <si>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</si>
  <si>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</si>
  <si>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</si>
  <si>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</si>
  <si>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</si>
  <si>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</si>
  <si>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</si>
  <si>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</si>
  <si>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</si>
  <si>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</si>
  <si>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</si>
  <si>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</si>
  <si>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</si>
  <si>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</si>
  <si>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</si>
  <si>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</si>
  <si>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</si>
  <si>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</si>
  <si>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</si>
  <si>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</si>
  <si>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</si>
  <si>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</si>
  <si>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</si>
  <si>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</si>
  <si>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</si>
  <si>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</si>
  <si>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</si>
  <si>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</si>
  <si>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</si>
  <si>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</si>
  <si>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</si>
  <si>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</si>
  <si>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</si>
  <si>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</si>
  <si>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</si>
  <si>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</si>
  <si>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</si>
  <si>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</si>
  <si>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</si>
  <si>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</si>
  <si>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</si>
  <si>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</si>
  <si>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</si>
  <si>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</si>
  <si>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</si>
  <si>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</si>
  <si>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</si>
  <si>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</si>
  <si>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</si>
  <si>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</si>
  <si>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</si>
  <si>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</si>
  <si>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</si>
  <si>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</si>
  <si>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</si>
  <si>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</si>
  <si>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</si>
  <si>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</si>
  <si>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</si>
  <si>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</si>
  <si>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</si>
  <si>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</si>
  <si>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</si>
  <si>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</si>
  <si>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</si>
  <si>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</si>
  <si>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</si>
  <si>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</si>
  <si>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</si>
  <si>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</si>
  <si>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</si>
  <si>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</si>
  <si>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</si>
  <si>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</si>
  <si>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</si>
  <si>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</si>
  <si>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</si>
  <si>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</si>
  <si>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</si>
  <si>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</si>
  <si>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</si>
  <si>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</si>
  <si>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</si>
  <si>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</si>
  <si>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</si>
  <si>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</si>
  <si>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</si>
  <si>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</si>
  <si>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</si>
  <si>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</si>
  <si>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</si>
  <si>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</si>
  <si>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</si>
  <si>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</si>
  <si>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</si>
  <si>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</si>
  <si>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</si>
  <si>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</si>
  <si>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</si>
  <si>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</si>
  <si>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</si>
  <si>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</si>
  <si>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</si>
  <si>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</si>
  <si>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</si>
  <si>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</si>
  <si>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</si>
  <si>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</si>
  <si>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</si>
  <si>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</si>
  <si>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</si>
  <si>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</si>
  <si>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</si>
  <si>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</si>
  <si>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</si>
  <si>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</si>
  <si>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</si>
  <si>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</si>
  <si>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</si>
  <si>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</si>
  <si>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</si>
  <si>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</si>
  <si>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</si>
  <si>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</si>
  <si>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</si>
  <si>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</si>
  <si>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</si>
  <si>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</si>
  <si>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</si>
  <si>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</si>
  <si>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</si>
  <si>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</si>
  <si>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</si>
  <si>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</si>
  <si>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</si>
  <si>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</si>
  <si>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</si>
  <si>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</si>
  <si>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</si>
  <si>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</si>
  <si>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</si>
  <si>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</si>
  <si>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</si>
  <si>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</si>
  <si>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</si>
  <si>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</si>
  <si>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</si>
  <si>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</si>
  <si>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</si>
  <si>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</si>
  <si>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</si>
  <si>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</si>
  <si>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</si>
  <si>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</si>
  <si>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</si>
  <si>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</si>
  <si>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</si>
  <si>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</si>
  <si>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</si>
  <si>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</si>
  <si>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</si>
  <si>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</si>
  <si>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</si>
  <si>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</si>
  <si>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</si>
  <si>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</si>
  <si>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</si>
  <si>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</si>
  <si>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</si>
  <si>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</si>
  <si>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</si>
  <si>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</si>
  <si>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</si>
  <si>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</si>
  <si>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</si>
  <si>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</si>
  <si>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</si>
  <si>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</si>
  <si>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</si>
  <si>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</si>
  <si>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</si>
  <si>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</si>
  <si>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</si>
  <si>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</si>
  <si>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</si>
  <si>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</si>
  <si>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</si>
  <si>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</si>
  <si>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</si>
  <si>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</si>
  <si>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</si>
  <si>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</si>
  <si>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</si>
  <si>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</si>
  <si>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</si>
  <si>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</si>
  <si>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</si>
  <si>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</si>
  <si>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</si>
  <si>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</si>
  <si>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</si>
  <si>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</si>
  <si>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</si>
  <si>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</si>
  <si>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</si>
  <si>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</si>
  <si>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</si>
  <si>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</si>
  <si>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</si>
  <si>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</si>
  <si>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</si>
  <si>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</si>
  <si>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</si>
  <si>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</si>
  <si>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</si>
  <si>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</si>
  <si>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</si>
  <si>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</si>
  <si>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</si>
  <si>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</si>
  <si>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</si>
  <si>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</si>
  <si>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</si>
  <si>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</si>
  <si>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</si>
  <si>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</si>
  <si>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</si>
  <si>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</si>
  <si>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</si>
  <si>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</si>
  <si>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</si>
  <si>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</si>
  <si>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</si>
  <si>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</si>
  <si>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</si>
  <si>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</si>
  <si>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</si>
  <si>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</si>
  <si>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</si>
  <si>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</si>
  <si>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</si>
  <si>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</si>
  <si>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</si>
  <si>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</si>
  <si>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</si>
  <si>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</si>
  <si>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</si>
  <si>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</si>
  <si>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</si>
  <si>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</si>
  <si>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</si>
  <si>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</si>
  <si>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</si>
  <si>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</si>
  <si>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</si>
  <si>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</si>
  <si>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</si>
  <si>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</si>
  <si>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</si>
  <si>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</si>
  <si>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</si>
  <si>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</si>
  <si>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</si>
  <si>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</si>
  <si>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</si>
  <si>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</si>
  <si>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</si>
  <si>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</si>
  <si>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</si>
  <si>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</si>
  <si>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</si>
  <si>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</si>
  <si>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</si>
  <si>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</si>
  <si>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</si>
  <si>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</si>
  <si>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</si>
  <si>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</si>
  <si>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</si>
  <si>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</si>
  <si>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</si>
  <si>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</si>
  <si>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</si>
  <si>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</si>
  <si>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</si>
  <si>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</si>
  <si>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</si>
  <si>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</si>
  <si>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</si>
  <si>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</si>
  <si>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</si>
  <si>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</si>
  <si>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</si>
  <si>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</si>
  <si>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</si>
  <si>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</si>
  <si>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</si>
  <si>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</si>
  <si>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</si>
  <si>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</si>
  <si>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</si>
  <si>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</si>
  <si>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</si>
  <si>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</si>
  <si>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</si>
  <si>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</si>
  <si>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</si>
  <si>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</si>
  <si>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</si>
  <si>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</si>
  <si>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</si>
  <si>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</si>
  <si>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</si>
  <si>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</si>
  <si>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</si>
  <si>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</si>
  <si>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</si>
  <si>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</si>
  <si>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</si>
  <si>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</si>
  <si>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</si>
  <si>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</si>
  <si>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</si>
  <si>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</si>
  <si>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</si>
  <si>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</si>
  <si>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</si>
  <si>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</si>
  <si>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</si>
  <si>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</si>
  <si>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</si>
  <si>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</si>
  <si>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</si>
  <si>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</si>
  <si>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</si>
  <si>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</si>
  <si>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</si>
  <si>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</si>
  <si>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</si>
  <si>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</si>
  <si>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</si>
  <si>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</si>
  <si>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</si>
  <si>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</si>
  <si>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</si>
  <si>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</si>
  <si>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</si>
  <si>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</si>
  <si>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</si>
  <si>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</si>
  <si>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</si>
  <si>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</si>
  <si>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</si>
  <si>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</si>
  <si>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</si>
  <si>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</si>
  <si>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</si>
  <si>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</si>
  <si>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</si>
  <si>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</si>
  <si>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</si>
  <si>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</si>
  <si>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</si>
  <si>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</si>
  <si>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</si>
  <si>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</si>
  <si>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</si>
  <si>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</si>
  <si>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</si>
  <si>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</si>
  <si>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</si>
  <si>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</si>
  <si>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</si>
  <si>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</si>
  <si>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</si>
  <si>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</si>
  <si>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</si>
  <si>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</si>
  <si>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</si>
  <si>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</si>
  <si>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</si>
  <si>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</si>
  <si>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</si>
  <si>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</si>
  <si>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</si>
  <si>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</si>
  <si>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</si>
  <si>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</si>
  <si>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</si>
  <si>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</si>
  <si>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</si>
  <si>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</si>
  <si>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</si>
  <si>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</si>
  <si>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</si>
  <si>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</si>
  <si>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</si>
  <si>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</si>
  <si>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</si>
  <si>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</si>
  <si>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</si>
  <si>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</si>
  <si>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</si>
  <si>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</si>
  <si>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</si>
  <si>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</si>
  <si>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</si>
  <si>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</si>
  <si>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</si>
  <si>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</si>
  <si>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</si>
  <si>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</si>
  <si>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</si>
  <si>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</si>
  <si>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</si>
  <si>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</si>
  <si>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</si>
  <si>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</si>
  <si>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</si>
  <si>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</si>
  <si>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</si>
  <si>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</si>
  <si>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</si>
  <si>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</si>
  <si>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</si>
  <si>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</si>
  <si>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</si>
  <si>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</si>
  <si>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</si>
  <si>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</si>
  <si>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</si>
  <si>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</si>
  <si>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</si>
  <si>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</si>
  <si>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</si>
  <si>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</si>
  <si>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</si>
  <si>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</si>
  <si>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</si>
  <si>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</si>
  <si>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</si>
  <si>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</si>
  <si>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</si>
  <si>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</si>
  <si>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</si>
  <si>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</si>
  <si>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</si>
  <si>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</si>
  <si>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</si>
  <si>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</si>
  <si>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</si>
  <si>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</si>
  <si>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</si>
  <si>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</si>
  <si>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</si>
  <si>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</si>
  <si>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</si>
  <si>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</si>
  <si>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</si>
  <si>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</si>
  <si>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</si>
  <si>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</si>
  <si>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</si>
  <si>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</si>
  <si>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</si>
  <si>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</si>
  <si>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</si>
  <si>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</si>
  <si>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</si>
  <si>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</si>
  <si>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</si>
  <si>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</si>
  <si>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</si>
  <si>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</si>
  <si>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</si>
  <si>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</si>
  <si>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</si>
  <si>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</si>
  <si>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</si>
  <si>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</si>
  <si>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</si>
  <si>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</si>
  <si>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</si>
  <si>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</si>
  <si>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</si>
  <si>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</si>
  <si>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</si>
  <si>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</si>
  <si>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</si>
  <si>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</si>
  <si>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</si>
  <si>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</si>
  <si>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</si>
  <si>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</si>
  <si>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</si>
  <si>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</si>
  <si>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</si>
  <si>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</si>
  <si>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</si>
  <si>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</si>
  <si>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</si>
  <si>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</si>
  <si>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</si>
  <si>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</si>
  <si>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</si>
  <si>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</si>
  <si>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</si>
  <si>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</si>
  <si>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</si>
  <si>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</si>
  <si>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</si>
  <si>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</si>
  <si>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</si>
  <si>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</si>
  <si>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</si>
  <si>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</si>
  <si>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</si>
  <si>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</si>
  <si>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</si>
  <si>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</si>
  <si>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</si>
  <si>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</si>
  <si>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</si>
  <si>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</si>
  <si>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</si>
  <si>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</si>
  <si>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</si>
  <si>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</si>
  <si>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</si>
  <si>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</si>
  <si>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</si>
  <si>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</si>
  <si>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</si>
  <si>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</si>
  <si>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</si>
  <si>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</si>
  <si>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</si>
  <si>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</si>
  <si>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</si>
  <si>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</si>
  <si>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</si>
  <si>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</si>
  <si>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</si>
  <si>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</si>
  <si>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</si>
  <si>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</si>
  <si>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</si>
  <si>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</si>
  <si>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</si>
  <si>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</si>
  <si>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</si>
  <si>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</si>
  <si>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</si>
  <si>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</si>
  <si>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</si>
  <si>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</si>
  <si>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</si>
  <si>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</si>
  <si>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</si>
  <si>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</si>
  <si>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</si>
  <si>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</si>
  <si>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</si>
  <si>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</si>
  <si>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</si>
  <si>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</si>
  <si>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</si>
  <si>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</si>
  <si>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</si>
  <si>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</si>
  <si>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</si>
  <si>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</si>
  <si>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</si>
  <si>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</si>
  <si>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</si>
  <si>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</si>
  <si>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</si>
  <si>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</si>
  <si>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</si>
  <si>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</si>
  <si>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</si>
  <si>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</si>
  <si>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</si>
  <si>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</si>
  <si>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</si>
  <si>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</si>
  <si>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</si>
  <si>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</si>
  <si>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</si>
  <si>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</si>
  <si>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</si>
  <si>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</si>
  <si>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</si>
  <si>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</si>
  <si>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</si>
  <si>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</si>
  <si>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</si>
  <si>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</si>
  <si>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</si>
  <si>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</si>
  <si>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</si>
  <si>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</si>
  <si>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</si>
  <si>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</si>
  <si>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</si>
  <si>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</si>
  <si>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</si>
  <si>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</si>
  <si>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</si>
  <si>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</si>
  <si>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</si>
  <si>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</si>
  <si>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</si>
  <si>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</si>
  <si>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</si>
  <si>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</si>
  <si>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</si>
  <si>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</si>
  <si>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</si>
  <si>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</si>
  <si>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</si>
  <si>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</si>
  <si>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</si>
  <si>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</si>
  <si>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</si>
  <si>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</si>
  <si>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</si>
  <si>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</si>
  <si>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</si>
  <si>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</si>
  <si>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</si>
  <si>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</si>
  <si>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</si>
  <si>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</si>
  <si>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</si>
  <si>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</si>
  <si>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</si>
  <si>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</si>
  <si>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</si>
  <si>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</si>
  <si>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</si>
  <si>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</si>
  <si>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</si>
  <si>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</si>
  <si>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</si>
  <si>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</si>
  <si>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</si>
  <si>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</si>
  <si>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</si>
  <si>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</si>
  <si>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</si>
  <si>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</si>
  <si>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</si>
  <si>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</si>
  <si>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</si>
  <si>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</si>
  <si>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</si>
  <si>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</si>
  <si>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</si>
  <si>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</si>
  <si>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</si>
  <si>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</si>
  <si>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</si>
  <si>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</si>
  <si>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</si>
  <si>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</si>
  <si>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</si>
  <si>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</si>
  <si>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</si>
  <si>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</si>
  <si>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</si>
  <si>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</si>
  <si>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</si>
  <si>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</si>
  <si>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</si>
  <si>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</si>
  <si>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</si>
  <si>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</si>
  <si>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</si>
  <si>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</si>
  <si>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</si>
  <si>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</si>
  <si>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</si>
  <si>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</si>
  <si>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</si>
  <si>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</si>
  <si>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</si>
  <si>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</si>
  <si>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</si>
  <si>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</si>
  <si>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</si>
  <si>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</si>
  <si>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</si>
  <si>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</si>
  <si>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</si>
  <si>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</si>
  <si>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</si>
  <si>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</si>
  <si>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</si>
  <si>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</si>
  <si>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</si>
  <si>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</si>
  <si>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</si>
  <si>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</si>
  <si>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</si>
  <si>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</si>
  <si>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</si>
  <si>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</si>
  <si>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</si>
  <si>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</si>
  <si>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</si>
  <si>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</si>
  <si>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</si>
  <si>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</si>
  <si>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</si>
  <si>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</si>
  <si>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</si>
  <si>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</si>
  <si>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</si>
  <si>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</si>
  <si>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</si>
  <si>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</si>
  <si>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</si>
  <si>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</si>
  <si>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</si>
  <si>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</si>
  <si>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</si>
  <si>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</si>
  <si>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</si>
  <si>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</si>
  <si>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</si>
  <si>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</si>
  <si>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</si>
  <si>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</si>
  <si>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</si>
  <si>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</si>
  <si>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</si>
  <si>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</si>
  <si>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</si>
  <si>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</si>
  <si>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</si>
  <si>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</si>
  <si>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</si>
  <si>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</si>
  <si>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</si>
  <si>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</si>
  <si>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</si>
  <si>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</si>
  <si>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</si>
  <si>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</si>
  <si>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</si>
  <si>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</si>
  <si>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</si>
  <si>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</si>
  <si>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</si>
  <si>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</si>
  <si>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</si>
  <si>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</si>
  <si>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</si>
  <si>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</si>
  <si>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</si>
  <si>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</si>
  <si>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</si>
  <si>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</si>
  <si>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</si>
  <si>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</si>
  <si>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</si>
  <si>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</si>
  <si>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</si>
  <si>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</si>
  <si>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</si>
  <si>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</si>
  <si>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</si>
  <si>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</si>
  <si>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</si>
  <si>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</si>
  <si>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</si>
  <si>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</si>
  <si>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</si>
  <si>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</si>
  <si>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</si>
  <si>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</si>
  <si>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</si>
  <si>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</si>
  <si>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</si>
  <si>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</si>
  <si>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</si>
  <si>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</si>
  <si>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</si>
  <si>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</si>
  <si>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</si>
  <si>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</si>
  <si>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</si>
  <si>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</si>
  <si>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</si>
  <si>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</si>
  <si>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</si>
  <si>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</si>
  <si>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</si>
  <si>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</si>
  <si>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</si>
  <si>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</si>
  <si>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</si>
  <si>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</si>
  <si>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</si>
  <si>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</si>
  <si>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</si>
  <si>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</si>
  <si>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</si>
  <si>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</si>
  <si>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</si>
  <si>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</si>
  <si>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</si>
  <si>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</si>
  <si>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</si>
  <si>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</si>
  <si>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</si>
  <si>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</si>
  <si>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</si>
  <si>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</si>
  <si>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</si>
  <si>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</si>
  <si>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</si>
  <si>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</si>
  <si>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</si>
  <si>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</si>
  <si>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</si>
  <si>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</si>
  <si>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</si>
  <si>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</si>
  <si>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</si>
  <si>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</si>
  <si>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</si>
  <si>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</si>
  <si>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</si>
  <si>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</si>
  <si>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</si>
  <si>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</si>
  <si>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</si>
  <si>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</si>
  <si>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</si>
  <si>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</si>
  <si>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</si>
  <si>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</si>
  <si>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</si>
  <si>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</si>
  <si>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</si>
  <si>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</si>
  <si>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</si>
  <si>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</si>
  <si>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</si>
  <si>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</si>
  <si>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</si>
  <si>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</si>
  <si>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</si>
  <si>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</si>
  <si>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</si>
  <si>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</si>
  <si>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</si>
  <si>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</si>
  <si>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</si>
  <si>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</si>
  <si>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</si>
  <si>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</si>
  <si>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</si>
  <si>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</si>
  <si>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</si>
  <si>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</si>
  <si>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</si>
  <si>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</si>
  <si>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</si>
  <si>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</si>
  <si>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</si>
  <si>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</si>
  <si>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</si>
  <si>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</si>
  <si>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</si>
  <si>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</si>
  <si>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</si>
  <si>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</si>
  <si>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</si>
  <si>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</si>
  <si>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</si>
  <si>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</si>
  <si>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</si>
  <si>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</si>
  <si>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</si>
  <si>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</si>
  <si>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</si>
  <si>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</si>
  <si>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</si>
  <si>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</si>
  <si>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</si>
  <si>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</si>
  <si>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</si>
  <si>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</si>
  <si>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</si>
  <si>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</si>
  <si>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</si>
  <si>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</si>
  <si>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</si>
  <si>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</si>
  <si>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</si>
  <si>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</si>
  <si>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</si>
  <si>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</si>
  <si>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</si>
  <si>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</si>
  <si>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</si>
  <si>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</si>
  <si>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</si>
  <si>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</si>
  <si>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</si>
  <si>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</si>
  <si>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</si>
  <si>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</si>
  <si>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</si>
  <si>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</si>
  <si>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</si>
  <si>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</si>
  <si>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</si>
  <si>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</si>
  <si>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</si>
  <si>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</si>
  <si>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</si>
  <si>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</si>
  <si>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</si>
  <si>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</si>
  <si>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</si>
  <si>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</si>
  <si>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</si>
  <si>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</si>
  <si>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</si>
  <si>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</si>
  <si>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</si>
  <si>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</si>
  <si>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</si>
  <si>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</si>
  <si>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</si>
  <si>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</si>
  <si>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</si>
  <si>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</si>
  <si>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</si>
  <si>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</si>
  <si>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</si>
  <si>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</si>
  <si>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</si>
  <si>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</si>
  <si>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</si>
  <si>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</si>
  <si>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</si>
  <si>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</si>
  <si>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</si>
  <si>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</si>
  <si>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</si>
  <si>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</si>
  <si>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</si>
  <si>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</si>
  <si>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</si>
  <si>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</si>
  <si>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</si>
  <si>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</si>
  <si>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</si>
  <si>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</si>
  <si>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</si>
  <si>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</si>
  <si>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</si>
  <si>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</si>
  <si>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</si>
  <si>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</si>
  <si>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</si>
  <si>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</si>
  <si>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</si>
  <si>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</si>
  <si>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</si>
  <si>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</si>
  <si>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</si>
  <si>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</si>
  <si>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</si>
  <si>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</si>
  <si>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</si>
  <si>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</si>
  <si>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</si>
  <si>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</si>
  <si>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</si>
  <si>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</si>
  <si>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</si>
  <si>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</si>
  <si>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</si>
  <si>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</si>
  <si>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</si>
  <si>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</si>
  <si>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</si>
  <si>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</si>
  <si>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</si>
  <si>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</si>
  <si>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</si>
  <si>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</si>
  <si>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</si>
  <si>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</si>
  <si>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</si>
  <si>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</si>
  <si>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</si>
  <si>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</si>
  <si>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</si>
  <si>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</si>
  <si>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</si>
  <si>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</si>
  <si>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</si>
  <si>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</si>
  <si>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</si>
  <si>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</si>
  <si>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</si>
  <si>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</si>
  <si>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</si>
  <si>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</si>
  <si>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</si>
  <si>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</si>
  <si>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</si>
  <si>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</si>
  <si>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</si>
  <si>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</si>
  <si>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</si>
  <si>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</si>
  <si>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</si>
  <si>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</si>
  <si>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</si>
  <si>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</si>
  <si>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</si>
  <si>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</si>
  <si>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</si>
  <si>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</si>
  <si>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</si>
  <si>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</si>
  <si>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</si>
  <si>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</si>
  <si>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</si>
  <si>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</si>
  <si>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</si>
  <si>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</si>
  <si>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</si>
  <si>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</si>
  <si>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</si>
  <si>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</si>
  <si>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</si>
  <si>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</si>
  <si>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</si>
  <si>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</si>
  <si>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</si>
  <si>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</si>
  <si>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</si>
  <si>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</si>
  <si>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</si>
  <si>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</si>
  <si>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</si>
  <si>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</si>
  <si>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</si>
  <si>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</si>
  <si>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</si>
  <si>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</si>
  <si>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</si>
  <si>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</si>
  <si>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</si>
  <si>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</si>
  <si>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</si>
  <si>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</si>
  <si>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</si>
  <si>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</si>
  <si>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</si>
  <si>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</si>
  <si>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</si>
  <si>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</si>
  <si>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</si>
  <si>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</si>
  <si>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</si>
  <si>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</si>
  <si>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</si>
  <si>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</si>
  <si>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</si>
  <si>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</si>
  <si>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</si>
  <si>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</si>
  <si>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</si>
  <si>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</si>
  <si>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</si>
  <si>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</si>
  <si>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</si>
  <si>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</si>
  <si>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</si>
  <si>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</si>
  <si>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</si>
  <si>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</si>
  <si>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</si>
  <si>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</si>
  <si>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</si>
  <si>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</si>
  <si>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</si>
  <si>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</si>
  <si>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</si>
  <si>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</si>
  <si>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</si>
  <si>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</si>
  <si>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</si>
  <si>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</si>
  <si>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</si>
  <si>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</si>
  <si>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</si>
  <si>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</si>
  <si>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</si>
  <si>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</si>
  <si>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</si>
  <si>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</si>
  <si>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</si>
  <si>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</si>
  <si>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</si>
  <si>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</si>
  <si>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</si>
  <si>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</si>
  <si>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</si>
  <si>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</si>
  <si>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</si>
  <si>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</si>
  <si>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</si>
  <si>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</si>
  <si>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</si>
  <si>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</si>
  <si>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</si>
  <si>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</si>
  <si>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</si>
  <si>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</si>
  <si>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</si>
  <si>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</si>
  <si>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</si>
  <si>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</si>
  <si>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</si>
  <si>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</si>
  <si>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</si>
  <si>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</si>
  <si>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</si>
  <si>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</si>
  <si>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</si>
  <si>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</si>
  <si>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</si>
  <si>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</si>
  <si>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</si>
  <si>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</si>
  <si>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</si>
  <si>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</si>
  <si>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</si>
  <si>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</si>
  <si>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</si>
  <si>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</si>
  <si>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</si>
  <si>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</si>
  <si>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</si>
  <si>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</si>
  <si>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</si>
  <si>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</si>
  <si>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</si>
  <si>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</si>
  <si>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</si>
  <si>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</si>
  <si>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</si>
  <si>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</si>
  <si>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</si>
  <si>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</si>
  <si>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</si>
  <si>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</si>
  <si>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</si>
  <si>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</si>
  <si>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</si>
  <si>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</si>
  <si>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</si>
  <si>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</si>
  <si>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</si>
  <si>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</si>
  <si>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</si>
  <si>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</si>
  <si>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</si>
  <si>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</si>
  <si>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</si>
  <si>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</si>
  <si>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</si>
  <si>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</si>
  <si>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</si>
  <si>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</si>
  <si>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</si>
  <si>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</si>
  <si>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</si>
  <si>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</si>
  <si>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</si>
  <si>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</si>
  <si>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</si>
  <si>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</si>
  <si>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</si>
  <si>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</si>
  <si>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</si>
  <si>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</si>
  <si>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</si>
  <si>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</si>
  <si>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</si>
  <si>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</si>
  <si>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</si>
  <si>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</si>
  <si>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</si>
  <si>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</si>
  <si>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</si>
  <si>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</si>
  <si>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</si>
  <si>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</si>
  <si>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</si>
  <si>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</si>
  <si>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</si>
  <si>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</si>
  <si>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</si>
  <si>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</si>
  <si>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</si>
  <si>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</si>
  <si>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</si>
  <si>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</si>
  <si>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</si>
  <si>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</si>
  <si>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</si>
  <si>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</si>
  <si>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</si>
  <si>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</si>
  <si>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</si>
  <si>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</si>
  <si>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</si>
  <si>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</si>
  <si>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</si>
  <si>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</si>
  <si>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</si>
  <si>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</si>
  <si>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</si>
  <si>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</si>
  <si>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</si>
  <si>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</si>
  <si>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</si>
  <si>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</si>
  <si>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</si>
  <si>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</si>
  <si>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</si>
  <si>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</si>
  <si>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</si>
  <si>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</si>
  <si>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</si>
  <si>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</si>
  <si>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</si>
  <si>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</si>
  <si>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</si>
  <si>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</si>
  <si>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</si>
  <si>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</si>
  <si>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</si>
  <si>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</si>
  <si>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</si>
  <si>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</si>
  <si>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</si>
  <si>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</si>
  <si>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</si>
  <si>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</si>
  <si>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</si>
  <si>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</si>
  <si>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</si>
  <si>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</si>
  <si>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</si>
  <si>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</si>
  <si>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</si>
  <si>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</si>
  <si>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</si>
  <si>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</si>
  <si>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</si>
  <si>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</si>
  <si>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</si>
  <si>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</si>
  <si>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</si>
  <si>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</si>
  <si>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</si>
  <si>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</si>
  <si>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</si>
  <si>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</si>
  <si>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</si>
  <si>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</si>
  <si>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</si>
  <si>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</si>
  <si>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</si>
  <si>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</si>
  <si>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</si>
  <si>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</si>
  <si>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</si>
  <si>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</si>
  <si>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</si>
  <si>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</si>
  <si>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</si>
  <si>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</si>
  <si>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</si>
  <si>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</si>
  <si>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</si>
  <si>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</si>
  <si>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</si>
  <si>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</si>
  <si>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</si>
  <si>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</si>
  <si>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</si>
  <si>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</si>
  <si>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</si>
  <si>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</si>
  <si>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</si>
  <si>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</si>
  <si>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</si>
  <si>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</si>
  <si>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</si>
  <si>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</si>
  <si>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</si>
  <si>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</si>
  <si>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</si>
  <si>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</si>
  <si>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</si>
  <si>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</si>
  <si>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</si>
  <si>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</si>
  <si>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</si>
  <si>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</si>
  <si>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</si>
  <si>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</si>
  <si>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</si>
  <si>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</si>
  <si>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</si>
  <si>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</si>
  <si>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</si>
  <si>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</si>
  <si>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</si>
  <si>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</si>
  <si>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</si>
  <si>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</si>
  <si>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</si>
  <si>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</si>
  <si>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</si>
  <si>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</si>
  <si>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</si>
  <si>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</si>
  <si>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</si>
  <si>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</si>
  <si>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</si>
  <si>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</si>
  <si>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</si>
  <si>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</si>
  <si>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</si>
  <si>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</si>
  <si>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</si>
  <si>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</si>
  <si>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</si>
  <si>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</si>
  <si>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</si>
  <si>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</si>
  <si>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</si>
  <si>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</si>
  <si>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</si>
  <si>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</si>
  <si>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</si>
  <si>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</si>
  <si>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</si>
  <si>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</si>
  <si>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</si>
  <si>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</si>
  <si>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</si>
  <si>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</si>
  <si>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</si>
  <si>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</si>
  <si>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</si>
  <si>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</si>
  <si>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</si>
  <si>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</si>
  <si>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</si>
  <si>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</si>
  <si>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</si>
  <si>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</si>
  <si>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</si>
  <si>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</si>
  <si>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</si>
  <si>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</si>
  <si>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</si>
  <si>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</si>
  <si>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</si>
  <si>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</si>
  <si>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</si>
  <si>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</si>
  <si>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</si>
  <si>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</si>
  <si>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</si>
  <si>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</si>
  <si>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</si>
  <si>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</si>
  <si>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</si>
  <si>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</si>
  <si>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</si>
  <si>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</si>
  <si>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</si>
  <si>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</si>
  <si>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</si>
  <si>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</si>
  <si>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</si>
  <si>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</si>
  <si>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</si>
  <si>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</si>
  <si>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</si>
  <si>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</si>
  <si>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</si>
  <si>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</si>
  <si>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</si>
  <si>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</si>
  <si>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</si>
  <si>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</si>
  <si>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</si>
  <si>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</si>
  <si>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</si>
  <si>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</si>
  <si>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</si>
  <si>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</si>
  <si>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</si>
  <si>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</si>
  <si>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</si>
  <si>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</si>
  <si>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</si>
  <si>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</si>
  <si>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</si>
  <si>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</si>
  <si>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</si>
  <si>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</si>
  <si>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</si>
  <si>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</si>
  <si>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</si>
  <si>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</si>
  <si>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</si>
  <si>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</si>
  <si>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</si>
  <si>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</si>
  <si>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</si>
  <si>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</si>
  <si>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</si>
  <si>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</si>
  <si>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</si>
  <si>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</si>
  <si>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</si>
  <si>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</si>
  <si>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</si>
  <si>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</si>
  <si>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</si>
  <si>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</si>
  <si>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</si>
  <si>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</si>
  <si>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</si>
  <si>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</si>
  <si>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</si>
  <si>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</si>
  <si>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</si>
  <si>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</si>
  <si>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</si>
  <si>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</si>
  <si>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</si>
  <si>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</si>
  <si>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</si>
  <si>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</si>
  <si>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</si>
  <si>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</si>
  <si>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</si>
  <si>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</si>
  <si>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</si>
  <si>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</si>
  <si>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</si>
  <si>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</si>
  <si>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</si>
  <si>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</si>
  <si>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</si>
  <si>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</si>
  <si>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</si>
  <si>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</si>
  <si>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</si>
  <si>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</si>
  <si>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</si>
  <si>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</si>
  <si>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</si>
  <si>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</si>
  <si>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</si>
  <si>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</si>
  <si>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</si>
  <si>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</si>
  <si>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</si>
  <si>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</si>
  <si>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</si>
  <si>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</si>
  <si>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</si>
  <si>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</si>
  <si>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</si>
  <si>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</si>
  <si>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</si>
  <si>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</si>
  <si>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</si>
  <si>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</si>
  <si>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</si>
  <si>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</si>
  <si>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</si>
  <si>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</si>
  <si>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</si>
  <si>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</si>
  <si>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</si>
  <si>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</si>
  <si>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</si>
  <si>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</si>
  <si>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</si>
  <si>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</si>
  <si>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</si>
  <si>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</si>
  <si>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</si>
  <si>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</si>
  <si>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</si>
  <si>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</si>
  <si>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</si>
  <si>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</si>
  <si>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</si>
  <si>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</si>
  <si>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</si>
  <si>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</si>
  <si>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</si>
  <si>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</si>
  <si>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</si>
  <si>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</si>
  <si>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</si>
  <si>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</si>
  <si>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</si>
  <si>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</si>
  <si>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</si>
  <si>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</si>
  <si>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</si>
  <si>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</si>
  <si>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</si>
  <si>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</si>
  <si>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</si>
  <si>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</si>
  <si>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</si>
  <si>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</si>
  <si>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</si>
  <si>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</si>
  <si>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</si>
  <si>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</si>
  <si>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</si>
  <si>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</si>
  <si>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</si>
  <si>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</si>
  <si>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</si>
  <si>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</si>
  <si>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</si>
  <si>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</si>
  <si>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</si>
  <si>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</si>
  <si>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</si>
  <si>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</si>
  <si>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</si>
  <si>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</si>
  <si>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</si>
  <si>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</si>
  <si>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</si>
  <si>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</si>
  <si>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</si>
  <si>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</si>
  <si>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</si>
  <si>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</si>
  <si>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</si>
  <si>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</si>
  <si>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</si>
  <si>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</si>
  <si>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</si>
  <si>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</si>
  <si>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</si>
  <si>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</si>
  <si>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</si>
  <si>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</si>
  <si>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</si>
  <si>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</si>
  <si>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</si>
  <si>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</si>
  <si>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</si>
  <si>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</si>
  <si>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</si>
  <si>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</si>
  <si>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</si>
  <si>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</si>
  <si>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</si>
  <si>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</si>
  <si>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</si>
  <si>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</si>
  <si>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</si>
  <si>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</si>
  <si>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</si>
  <si>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</si>
  <si>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</si>
  <si>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</si>
  <si>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</si>
  <si>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</si>
  <si>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</si>
  <si>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</si>
  <si>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</si>
  <si>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</si>
  <si>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</si>
  <si>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</si>
  <si>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</si>
  <si>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</si>
  <si>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</si>
  <si>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</si>
  <si>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</si>
  <si>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</si>
  <si>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</si>
  <si>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</si>
  <si>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</si>
  <si>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</si>
  <si>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</si>
  <si>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</si>
  <si>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</si>
  <si>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</si>
  <si>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</si>
  <si>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</si>
  <si>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</si>
  <si>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</si>
  <si>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</si>
  <si>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</si>
  <si>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</si>
  <si>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</si>
  <si>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</si>
  <si>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</si>
  <si>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</si>
  <si>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</si>
  <si>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</si>
  <si>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</si>
  <si>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</si>
  <si>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</si>
  <si>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</si>
  <si>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</si>
  <si>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</si>
  <si>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</si>
  <si>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</si>
  <si>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</si>
  <si>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</si>
  <si>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</si>
  <si>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</si>
  <si>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</si>
  <si>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</si>
  <si>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</si>
  <si>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</si>
  <si>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</si>
  <si>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</si>
  <si>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</si>
  <si>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</si>
  <si>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</si>
  <si>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</si>
  <si>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</si>
  <si>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</si>
  <si>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</si>
  <si>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</si>
  <si>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</si>
  <si>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</si>
  <si>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</si>
  <si>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</si>
  <si>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</si>
  <si>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</si>
  <si>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</si>
  <si>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</si>
  <si>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</si>
  <si>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</si>
  <si>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</si>
  <si>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</si>
  <si>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</si>
  <si>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</si>
  <si>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</si>
  <si>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</si>
  <si>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</si>
  <si>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</si>
  <si>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</si>
  <si>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</si>
  <si>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</si>
  <si>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</si>
  <si>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</si>
  <si>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</si>
  <si>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</si>
  <si>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</si>
  <si>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</si>
  <si>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</si>
  <si>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</si>
  <si>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</si>
  <si>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</si>
  <si>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</si>
  <si>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</si>
  <si>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</si>
  <si>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</si>
  <si>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</si>
  <si>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</si>
  <si>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</si>
  <si>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</si>
  <si>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</si>
  <si>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</si>
  <si>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</si>
  <si>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</si>
  <si>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</si>
  <si>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</si>
  <si>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</si>
  <si>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</si>
  <si>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</si>
  <si>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</si>
  <si>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</si>
  <si>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</si>
  <si>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</si>
  <si>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</si>
  <si>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</si>
  <si>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</si>
  <si>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</si>
  <si>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</si>
  <si>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</si>
  <si>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</si>
  <si>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</si>
  <si>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</si>
  <si>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</si>
  <si>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</si>
  <si>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</si>
  <si>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</si>
  <si>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</si>
  <si>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</si>
  <si>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</si>
  <si>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</si>
  <si>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</si>
  <si>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</si>
  <si>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</si>
  <si>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</si>
  <si>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</si>
  <si>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</si>
  <si>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</si>
  <si>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</si>
  <si>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</si>
  <si>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</si>
  <si>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</si>
  <si>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</si>
  <si>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</si>
  <si>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</si>
  <si>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</si>
  <si>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</si>
  <si>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</si>
  <si>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</si>
  <si>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</si>
  <si>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</si>
  <si>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</si>
  <si>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</si>
  <si>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</si>
  <si>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</si>
  <si>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</si>
  <si>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</si>
  <si>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</si>
  <si>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</si>
  <si>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</si>
  <si>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</si>
  <si>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</si>
  <si>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</si>
  <si>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</si>
  <si>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</si>
  <si>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</si>
  <si>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</si>
  <si>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</si>
  <si>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</si>
  <si>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</si>
  <si>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</si>
  <si>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</si>
  <si>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</si>
  <si>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</si>
  <si>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</si>
  <si>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</si>
  <si>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</si>
  <si>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</si>
  <si>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</si>
  <si>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</si>
  <si>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</si>
  <si>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</si>
  <si>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</si>
  <si>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</si>
  <si>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</si>
  <si>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</si>
  <si>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</si>
  <si>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</si>
  <si>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</si>
  <si>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</si>
  <si>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</si>
  <si>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</si>
  <si>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</si>
  <si>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</si>
  <si>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</si>
  <si>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</si>
  <si>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</si>
  <si>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</si>
  <si>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</si>
  <si>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</si>
  <si>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</si>
  <si>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</si>
  <si>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</si>
  <si>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</si>
  <si>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</si>
  <si>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</si>
  <si>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</si>
  <si>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</si>
  <si>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</si>
  <si>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</si>
  <si>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</si>
  <si>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</si>
  <si>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</si>
  <si>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</si>
  <si>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</si>
  <si>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</si>
  <si>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</si>
  <si>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</si>
  <si>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</si>
  <si>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</si>
  <si>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</si>
  <si>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</si>
  <si>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</si>
  <si>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</si>
  <si>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</si>
  <si>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</si>
  <si>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</si>
  <si>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</si>
  <si>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</si>
  <si>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</si>
  <si>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</si>
  <si>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</si>
  <si>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</si>
  <si>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</si>
  <si>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</si>
  <si>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</si>
  <si>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</si>
  <si>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</si>
  <si>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</si>
  <si>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</si>
  <si>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</si>
  <si>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</si>
  <si>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</si>
  <si>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</si>
  <si>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</si>
  <si>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</si>
  <si>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</si>
  <si>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</si>
  <si>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</si>
  <si>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</si>
  <si>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</si>
  <si>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</si>
  <si>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</si>
  <si>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</si>
  <si>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</si>
  <si>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</si>
  <si>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</si>
  <si>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</si>
  <si>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</si>
  <si>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</si>
  <si>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</si>
  <si>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</si>
  <si>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</si>
  <si>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</si>
  <si>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</si>
  <si>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</si>
  <si>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</si>
  <si>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</si>
  <si>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</si>
  <si>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</si>
  <si>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</si>
  <si>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</si>
  <si>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</si>
  <si>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</si>
  <si>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</si>
  <si>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</si>
  <si>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</si>
  <si>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</si>
  <si>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</si>
  <si>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</si>
  <si>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</si>
  <si>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</si>
  <si>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</si>
  <si>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</si>
  <si>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</si>
  <si>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</si>
  <si>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</si>
  <si>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</si>
  <si>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</si>
  <si>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</si>
  <si>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</si>
  <si>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</si>
  <si>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</si>
  <si>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</si>
  <si>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</si>
  <si>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</si>
  <si>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</si>
  <si>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</si>
  <si>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</si>
  <si>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</si>
  <si>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</si>
  <si>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</si>
  <si>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</si>
  <si>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</si>
  <si>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</si>
  <si>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</si>
  <si>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</si>
  <si>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</si>
  <si>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</si>
  <si>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</si>
  <si>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</si>
  <si>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</si>
  <si>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</si>
  <si>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</si>
  <si>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</si>
  <si>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</si>
  <si>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</si>
  <si>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</si>
  <si>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</si>
  <si>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</si>
  <si>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</si>
  <si>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</si>
  <si>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</si>
  <si>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</si>
  <si>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</si>
  <si>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</si>
  <si>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</si>
  <si>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</si>
  <si>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</si>
  <si>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</si>
  <si>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</si>
  <si>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</si>
  <si>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</si>
  <si>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</si>
  <si>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</si>
  <si>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</si>
  <si>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</si>
  <si>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</si>
  <si>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</si>
  <si>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</si>
  <si>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</si>
  <si>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</si>
  <si>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</si>
  <si>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</si>
  <si>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</si>
  <si>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</si>
  <si>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</si>
  <si>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</si>
  <si>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</si>
  <si>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</si>
  <si>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</si>
  <si>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</si>
  <si>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</si>
  <si>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</si>
  <si>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</si>
  <si>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</si>
  <si>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</si>
  <si>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</si>
  <si>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</si>
  <si>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</si>
  <si>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</si>
  <si>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</si>
  <si>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</si>
  <si>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</si>
  <si>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</si>
  <si>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</si>
  <si>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</si>
  <si>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</si>
  <si>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</si>
  <si>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</si>
  <si>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</si>
  <si>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</si>
  <si>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</si>
  <si>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</si>
  <si>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</si>
  <si>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</si>
  <si>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</si>
  <si>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</si>
  <si>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</si>
  <si>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</si>
  <si>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</si>
  <si>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</si>
  <si>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</si>
  <si>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</si>
  <si>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</si>
  <si>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</si>
  <si>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</si>
  <si>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</si>
  <si>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</si>
  <si>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</si>
  <si>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</si>
  <si>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</si>
  <si>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</si>
  <si>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</si>
  <si>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</si>
  <si>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</si>
  <si>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</si>
  <si>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</si>
  <si>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</si>
  <si>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</si>
  <si>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</si>
  <si>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</si>
  <si>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</si>
  <si>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</si>
  <si>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</si>
  <si>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</si>
  <si>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</si>
  <si>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</si>
  <si>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</si>
  <si>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</si>
  <si>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</si>
  <si>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</si>
  <si>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</si>
  <si>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</si>
  <si>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</si>
  <si>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</si>
  <si>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</si>
  <si>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</si>
  <si>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</si>
  <si>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</si>
  <si>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</si>
  <si>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</si>
  <si>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</si>
  <si>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</si>
  <si>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</si>
  <si>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</si>
  <si>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</si>
  <si>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</si>
  <si>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</si>
  <si>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</si>
  <si>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</si>
  <si>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</si>
  <si>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</si>
  <si>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</si>
  <si>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</si>
  <si>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</si>
  <si>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</si>
  <si>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</si>
  <si>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</si>
  <si>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</si>
  <si>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</si>
  <si>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</si>
  <si>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</si>
  <si>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</si>
  <si>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</si>
  <si>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</si>
  <si>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</si>
  <si>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</si>
  <si>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</si>
  <si>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</si>
  <si>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</si>
  <si>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</si>
  <si>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</si>
  <si>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</si>
  <si>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</si>
  <si>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</si>
  <si>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</si>
  <si>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</si>
  <si>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</si>
  <si>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</si>
  <si>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</si>
  <si>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</si>
  <si>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</si>
  <si>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</si>
  <si>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</si>
  <si>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</si>
  <si>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</si>
  <si>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</si>
  <si>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</si>
  <si>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</si>
  <si>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</si>
  <si>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</si>
  <si>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</si>
  <si>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</si>
  <si>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</si>
  <si>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</si>
  <si>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</si>
  <si>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</si>
  <si>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</si>
  <si>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</si>
  <si>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</si>
  <si>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</si>
  <si>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</si>
  <si>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</si>
  <si>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</si>
  <si>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</si>
  <si>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</si>
  <si>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</si>
  <si>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</si>
  <si>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</si>
  <si>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</si>
  <si>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</si>
  <si>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</si>
  <si>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</si>
  <si>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</si>
  <si>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</si>
  <si>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</si>
  <si>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</si>
  <si>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</si>
  <si>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</si>
  <si>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</si>
  <si>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</si>
  <si>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</si>
  <si>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</si>
  <si>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</si>
  <si>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</si>
  <si>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</si>
  <si>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</si>
  <si>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</si>
  <si>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</si>
  <si>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</si>
  <si>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</si>
  <si>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</si>
  <si>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</si>
  <si>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</si>
  <si>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</si>
  <si>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</si>
  <si>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</si>
  <si>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</si>
  <si>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</si>
  <si>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</si>
  <si>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</si>
  <si>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</si>
  <si>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</si>
  <si>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</si>
  <si>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</si>
  <si>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</si>
  <si>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</si>
  <si>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</si>
  <si>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</si>
  <si>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</si>
  <si>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</si>
  <si>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</si>
  <si>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</si>
  <si>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</si>
  <si>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</si>
  <si>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</si>
  <si>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</si>
  <si>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</si>
  <si>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</si>
  <si>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</si>
  <si>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</si>
  <si>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</si>
  <si>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</si>
  <si>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</si>
  <si>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</si>
  <si>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</si>
  <si>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</si>
  <si>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</si>
  <si>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</si>
  <si>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</si>
  <si>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</si>
  <si>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</si>
  <si>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</si>
  <si>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</si>
  <si>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</si>
  <si>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</si>
  <si>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</si>
  <si>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</si>
  <si>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</si>
  <si>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</si>
  <si>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</si>
  <si>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</si>
  <si>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</si>
  <si>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</si>
  <si>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</si>
  <si>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</si>
  <si>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</si>
  <si>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</si>
  <si>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</si>
  <si>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</si>
  <si>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</si>
  <si>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</si>
  <si>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</si>
  <si>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</si>
  <si>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</si>
  <si>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</si>
  <si>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</si>
  <si>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</si>
  <si>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</si>
  <si>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</si>
  <si>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</si>
  <si>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</si>
  <si>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</si>
  <si>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</si>
  <si>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</si>
  <si>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</si>
  <si>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</si>
  <si>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</si>
  <si>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</si>
  <si>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</si>
  <si>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</si>
  <si>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</si>
  <si>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</si>
  <si>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</si>
  <si>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</si>
  <si>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</si>
  <si>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</si>
  <si>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</si>
  <si>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</si>
  <si>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</si>
  <si>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</si>
  <si>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</si>
  <si>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</si>
  <si>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</si>
  <si>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</si>
  <si>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</si>
  <si>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</si>
  <si>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</si>
  <si>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</si>
  <si>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</si>
  <si>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</si>
  <si>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</si>
  <si>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</si>
  <si>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</si>
  <si>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</si>
  <si>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</si>
  <si>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</si>
  <si>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</si>
  <si>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</si>
  <si>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</si>
  <si>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</si>
  <si>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</si>
  <si>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</si>
  <si>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</si>
  <si>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</si>
  <si>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</si>
  <si>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</si>
  <si>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</si>
  <si>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</si>
  <si>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</si>
  <si>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</si>
  <si>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</si>
  <si>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</si>
  <si>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</si>
  <si>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</si>
  <si>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</si>
  <si>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</si>
  <si>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</si>
  <si>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</si>
  <si>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</si>
  <si>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</si>
  <si>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</si>
  <si>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</si>
  <si>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</si>
  <si>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</si>
  <si>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</si>
  <si>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</si>
  <si>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</si>
  <si>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</si>
  <si>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</si>
  <si>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</si>
  <si>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</si>
  <si>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</si>
  <si>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</si>
  <si>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</si>
  <si>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</si>
  <si>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</si>
  <si>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</si>
  <si>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</si>
  <si>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</si>
  <si>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</si>
  <si>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</si>
  <si>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</si>
  <si>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</si>
  <si>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</si>
  <si>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</si>
  <si>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</si>
  <si>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</si>
  <si>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</si>
  <si>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</si>
  <si>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</si>
  <si>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</si>
  <si>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</si>
  <si>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</si>
  <si>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</si>
  <si>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</si>
  <si>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</si>
  <si>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</si>
  <si>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</si>
  <si>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</si>
  <si>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</si>
  <si>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</si>
  <si>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</si>
  <si>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</si>
  <si>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</si>
  <si>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</si>
  <si>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</si>
  <si>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</si>
  <si>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</si>
  <si>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</si>
  <si>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</si>
  <si>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</si>
  <si>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</si>
  <si>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</si>
  <si>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</si>
  <si>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</si>
  <si>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</si>
  <si>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</si>
  <si>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</si>
  <si>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</si>
  <si>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</si>
  <si>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</si>
  <si>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</si>
  <si>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</si>
  <si>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</si>
  <si>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</si>
  <si>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</si>
  <si>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</si>
  <si>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</si>
  <si>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</si>
  <si>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</si>
  <si>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</si>
  <si>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</si>
  <si>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</si>
  <si>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</si>
  <si>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</si>
  <si>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</si>
  <si>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</si>
  <si>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</si>
  <si>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</si>
  <si>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</si>
  <si>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</si>
  <si>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</si>
  <si>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</si>
  <si>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</si>
  <si>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</si>
  <si>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</si>
  <si>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</si>
  <si>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</si>
  <si>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</si>
  <si>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</si>
  <si>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</si>
  <si>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</si>
  <si>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</si>
  <si>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</si>
  <si>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</si>
  <si>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</si>
  <si>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</si>
  <si>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</si>
  <si>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</si>
  <si>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</si>
  <si>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</si>
  <si>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</si>
  <si>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</si>
  <si>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</si>
  <si>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</si>
  <si>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</si>
  <si>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</si>
  <si>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</si>
  <si>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</si>
  <si>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</si>
  <si>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</si>
  <si>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</si>
  <si>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</si>
  <si>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</si>
  <si>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</si>
  <si>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</si>
  <si>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</si>
  <si>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</si>
  <si>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</si>
  <si>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</si>
  <si>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</si>
  <si>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</si>
  <si>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</si>
  <si>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</si>
  <si>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</si>
  <si>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</si>
  <si>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</si>
  <si>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</si>
  <si>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</si>
  <si>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</si>
  <si>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</si>
  <si>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</si>
  <si>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</si>
  <si>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</si>
  <si>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</si>
  <si>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</si>
  <si>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</si>
  <si>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</si>
  <si>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</si>
  <si>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</si>
  <si>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</si>
  <si>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</si>
  <si>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</si>
  <si>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</si>
  <si>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</si>
  <si>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</si>
  <si>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</si>
  <si>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</si>
  <si>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</si>
  <si>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</si>
  <si>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</si>
  <si>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</si>
  <si>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</si>
  <si>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</si>
  <si>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</si>
  <si>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</si>
  <si>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</si>
  <si>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</si>
  <si>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</si>
  <si>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</si>
  <si>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</si>
  <si>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</si>
  <si>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</si>
  <si>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</si>
  <si>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</si>
  <si>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</si>
  <si>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</si>
  <si>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</si>
  <si>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</si>
  <si>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</si>
  <si>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</si>
  <si>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</si>
  <si>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</si>
  <si>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</si>
  <si>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</si>
  <si>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</si>
  <si>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</si>
  <si>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</si>
  <si>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</si>
  <si>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</si>
  <si>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</si>
  <si>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</si>
  <si>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</si>
  <si>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</si>
  <si>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</si>
  <si>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</si>
  <si>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</si>
  <si>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</si>
  <si>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</si>
  <si>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</si>
  <si>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</si>
  <si>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</si>
  <si>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</si>
  <si>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</si>
  <si>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</si>
  <si>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</si>
  <si>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</si>
  <si>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</si>
  <si>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</si>
  <si>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</si>
  <si>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</si>
  <si>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</si>
  <si>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</si>
  <si>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</si>
  <si>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</si>
  <si>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</si>
  <si>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</si>
  <si>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</si>
  <si>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</si>
  <si>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</si>
  <si>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</si>
  <si>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</si>
  <si>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</si>
  <si>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</si>
  <si>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</si>
  <si>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</si>
  <si>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</si>
  <si>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</si>
  <si>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</si>
  <si>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</si>
  <si>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</si>
  <si>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</si>
  <si>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</si>
  <si>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</si>
  <si>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</si>
  <si>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</si>
  <si>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</si>
  <si>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</si>
  <si>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</si>
  <si>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</si>
  <si>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</si>
  <si>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</si>
  <si>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</si>
  <si>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</si>
  <si>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</si>
  <si>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</si>
  <si>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</si>
  <si>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</si>
  <si>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</si>
  <si>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</si>
  <si>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</si>
  <si>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</si>
  <si>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</si>
  <si>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</si>
  <si>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</si>
  <si>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</si>
  <si>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</si>
  <si>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</si>
  <si>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</si>
  <si>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</si>
  <si>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</si>
  <si>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</si>
  <si>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</si>
  <si>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</si>
  <si>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</si>
  <si>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</si>
  <si>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</si>
  <si>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</si>
  <si>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</si>
  <si>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</si>
  <si>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</si>
  <si>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</si>
  <si>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</si>
  <si>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</si>
  <si>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</si>
  <si>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</si>
  <si>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</si>
  <si>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</si>
  <si>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</si>
  <si>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</si>
  <si>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</si>
  <si>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</si>
  <si>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</si>
  <si>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</si>
  <si>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</si>
  <si>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</si>
  <si>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</si>
  <si>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</si>
  <si>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</si>
  <si>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</si>
  <si>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</si>
  <si>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</si>
  <si>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</si>
  <si>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</si>
  <si>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</si>
  <si>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</si>
  <si>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</si>
  <si>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</si>
  <si>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</si>
  <si>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</si>
  <si>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</si>
  <si>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</si>
  <si>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</si>
  <si>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</si>
  <si>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</si>
  <si>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</si>
  <si>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</si>
  <si>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</si>
  <si>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</si>
  <si>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</si>
  <si>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</si>
  <si>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</si>
  <si>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</si>
  <si>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</si>
  <si>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</si>
  <si>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</si>
  <si>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</si>
  <si>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</si>
  <si>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</si>
  <si>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</si>
  <si>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</si>
  <si>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</si>
  <si>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</si>
  <si>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</si>
  <si>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</si>
  <si>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</si>
  <si>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</si>
  <si>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</si>
  <si>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</si>
  <si>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</si>
  <si>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</si>
  <si>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</si>
  <si>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</si>
  <si>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</si>
  <si>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</si>
  <si>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</si>
  <si>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</si>
  <si>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</si>
  <si>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</si>
  <si>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</si>
  <si>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</si>
  <si>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</si>
  <si>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</si>
  <si>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</si>
  <si>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</si>
  <si>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</si>
  <si>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</si>
  <si>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</si>
  <si>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</si>
  <si>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</si>
  <si>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</si>
  <si>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</si>
  <si>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</si>
  <si>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</si>
  <si>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</si>
  <si>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</si>
  <si>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</si>
  <si>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</si>
  <si>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</si>
  <si>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</si>
  <si>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</si>
  <si>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</si>
  <si>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</si>
  <si>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</si>
  <si>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</si>
  <si>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</si>
  <si>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</si>
  <si>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</si>
  <si>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</si>
  <si>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</si>
  <si>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</si>
  <si>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</si>
  <si>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</si>
  <si>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</si>
  <si>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</si>
  <si>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</si>
  <si>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</si>
  <si>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</si>
  <si>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</si>
  <si>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</si>
  <si>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</si>
  <si>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</si>
  <si>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</si>
  <si>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</si>
  <si>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</si>
  <si>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</si>
  <si>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</si>
  <si>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</si>
  <si>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</si>
  <si>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</si>
  <si>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</si>
  <si>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</si>
  <si>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</si>
  <si>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</si>
  <si>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</si>
  <si>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</si>
  <si>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</si>
  <si>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</si>
  <si>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</si>
  <si>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</si>
  <si>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</si>
  <si>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</si>
  <si>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</si>
  <si>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</si>
  <si>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</si>
  <si>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</si>
  <si>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</si>
  <si>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</si>
  <si>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</si>
  <si>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</si>
  <si>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</si>
  <si>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</si>
  <si>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</si>
  <si>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</si>
  <si>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</si>
  <si>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</si>
  <si>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</si>
  <si>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</si>
  <si>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</si>
  <si>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</si>
  <si>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</si>
  <si>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</si>
  <si>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</si>
  <si>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</si>
  <si>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</si>
  <si>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</si>
  <si>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</si>
  <si>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</si>
  <si>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</si>
  <si>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</si>
  <si>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</si>
  <si>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</si>
  <si>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</si>
  <si>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</si>
  <si>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</si>
  <si>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</si>
  <si>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</si>
  <si>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</si>
  <si>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</si>
  <si>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</si>
  <si>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</si>
  <si>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</si>
  <si>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</si>
  <si>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</si>
  <si>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</si>
  <si>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</si>
  <si>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</si>
  <si>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</si>
  <si>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</si>
  <si>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</si>
  <si>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</si>
  <si>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</si>
  <si>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</si>
  <si>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</si>
  <si>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</si>
  <si>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</si>
  <si>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</si>
  <si>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</si>
  <si>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</si>
  <si>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</si>
  <si>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</si>
  <si>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</si>
  <si>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</si>
  <si>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</si>
  <si>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</si>
  <si>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</si>
  <si>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</si>
  <si>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</si>
  <si>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</si>
  <si>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</si>
  <si>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</si>
  <si>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</si>
  <si>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</si>
  <si>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</si>
  <si>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</si>
  <si>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</si>
  <si>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</si>
  <si>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</si>
  <si>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</si>
  <si>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</si>
  <si>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</si>
  <si>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</si>
  <si>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</si>
  <si>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</si>
  <si>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</si>
  <si>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</si>
  <si>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</si>
  <si>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</si>
  <si>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</si>
  <si>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</si>
  <si>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</si>
  <si>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</si>
  <si>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</si>
  <si>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</si>
  <si>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</si>
  <si>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</si>
  <si>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</si>
  <si>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</si>
  <si>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</si>
  <si>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</si>
  <si>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</si>
  <si>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</si>
  <si>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</si>
  <si>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</si>
  <si>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</si>
  <si>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</si>
  <si>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</si>
  <si>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</si>
  <si>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</si>
  <si>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</si>
  <si>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</si>
  <si>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</si>
  <si>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</si>
  <si>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</si>
  <si>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</si>
  <si>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</si>
  <si>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</si>
  <si>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</si>
  <si>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</si>
  <si>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</si>
  <si>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</si>
  <si>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</si>
  <si>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</si>
  <si>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</si>
  <si>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</si>
  <si>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</si>
  <si>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</si>
  <si>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</si>
  <si>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</si>
  <si>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</si>
  <si>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</si>
  <si>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</si>
  <si>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</si>
  <si>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</si>
  <si>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</si>
  <si>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</si>
  <si>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</si>
  <si>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</si>
  <si>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</si>
  <si>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</si>
  <si>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</si>
  <si>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</si>
  <si>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</si>
  <si>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</si>
  <si>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</si>
  <si>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</si>
  <si>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</si>
  <si>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</si>
  <si>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</si>
  <si>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</si>
  <si>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</si>
  <si>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</si>
  <si>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</si>
  <si>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</si>
  <si>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</si>
  <si>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</si>
  <si>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</si>
  <si>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</si>
  <si>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</si>
  <si>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</si>
  <si>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</si>
  <si>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</si>
  <si>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</si>
  <si>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</si>
  <si>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</si>
  <si>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</si>
  <si>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</si>
  <si>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</si>
  <si>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</si>
  <si>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</si>
  <si>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</si>
  <si>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</si>
  <si>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</si>
  <si>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</si>
  <si>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</si>
  <si>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</si>
  <si>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</si>
  <si>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</si>
  <si>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</si>
  <si>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</si>
  <si>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</si>
  <si>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</si>
  <si>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</si>
  <si>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</si>
  <si>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</si>
  <si>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</si>
  <si>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</si>
  <si>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</si>
  <si>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</si>
  <si>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</si>
  <si>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</si>
  <si>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</si>
  <si>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</si>
  <si>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</si>
  <si>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</si>
  <si>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</si>
  <si>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</si>
  <si>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</si>
  <si>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</si>
  <si>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</si>
  <si>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</si>
  <si>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</si>
  <si>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</si>
  <si>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</si>
  <si>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</si>
  <si>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</si>
  <si>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</si>
  <si>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</si>
  <si>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</si>
  <si>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</si>
  <si>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</si>
  <si>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</si>
  <si>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</si>
  <si>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</si>
  <si>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</si>
  <si>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</si>
  <si>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</si>
  <si>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</si>
  <si>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</si>
  <si>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</si>
  <si>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</si>
  <si>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</si>
  <si>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</si>
  <si>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</si>
  <si>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</si>
  <si>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</si>
  <si>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</si>
  <si>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</si>
  <si>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</si>
  <si>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</si>
  <si>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</si>
  <si>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</si>
  <si>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</si>
  <si>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</si>
  <si>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</si>
  <si>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</si>
  <si>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</si>
  <si>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</si>
  <si>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</si>
  <si>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</si>
  <si>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</si>
  <si>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</si>
  <si>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</si>
  <si>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</si>
  <si>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</si>
  <si>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</si>
  <si>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</si>
  <si>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</si>
  <si>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</si>
  <si>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</si>
  <si>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</si>
  <si>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</si>
  <si>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</si>
  <si>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</si>
  <si>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</si>
  <si>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</si>
  <si>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</si>
  <si>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</si>
  <si>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</si>
  <si>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</si>
  <si>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</si>
  <si>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</si>
  <si>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</si>
  <si>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</si>
  <si>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</si>
  <si>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</si>
  <si>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</si>
  <si>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</si>
  <si>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</si>
  <si>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</si>
  <si>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</si>
  <si>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</si>
  <si>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</si>
  <si>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</si>
  <si>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</si>
  <si>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</si>
  <si>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</si>
  <si>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</si>
  <si>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</si>
  <si>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</si>
  <si>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</si>
  <si>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</si>
  <si>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</si>
  <si>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</si>
  <si>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</si>
  <si>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</si>
  <si>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</si>
  <si>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</si>
  <si>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</si>
  <si>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</si>
  <si>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</si>
  <si>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</si>
  <si>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</si>
  <si>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</si>
  <si>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</si>
  <si>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</si>
  <si>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</si>
  <si>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</si>
  <si>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</si>
  <si>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</si>
  <si>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</si>
  <si>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</si>
  <si>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</si>
  <si>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</si>
  <si>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</si>
  <si>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</si>
  <si>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</si>
  <si>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</si>
  <si>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</si>
  <si>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</si>
  <si>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</si>
  <si>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</si>
  <si>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</si>
  <si>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</si>
  <si>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</si>
  <si>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</si>
  <si>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</si>
  <si>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</si>
  <si>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</si>
  <si>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</si>
  <si>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</si>
  <si>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</si>
  <si>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</si>
  <si>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</si>
  <si>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</si>
  <si>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</si>
  <si>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</si>
  <si>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</si>
  <si>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</si>
  <si>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</si>
  <si>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</si>
  <si>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</si>
  <si>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</si>
  <si>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</si>
  <si>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</si>
  <si>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</si>
  <si>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</si>
  <si>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</si>
  <si>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</si>
  <si>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</si>
  <si>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</si>
  <si>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</si>
  <si>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</si>
  <si>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</si>
  <si>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</si>
  <si>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</si>
  <si>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</si>
  <si>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</si>
  <si>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</si>
  <si>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</si>
  <si>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</si>
  <si>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</si>
  <si>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</si>
  <si>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</si>
  <si>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</si>
  <si>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</si>
  <si>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</si>
  <si>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</si>
  <si>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</si>
  <si>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</si>
  <si>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</si>
  <si>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</si>
  <si>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</si>
  <si>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</si>
  <si>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</si>
  <si>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</si>
  <si>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</si>
  <si>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</si>
  <si>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</si>
  <si>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</si>
  <si>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</si>
  <si>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</si>
  <si>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</si>
  <si>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</si>
  <si>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</si>
  <si>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</si>
  <si>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</si>
  <si>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</si>
  <si>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</si>
  <si>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</si>
  <si>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</si>
  <si>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</si>
  <si>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</si>
  <si>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</si>
  <si>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</si>
  <si>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</si>
  <si>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</si>
  <si>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</si>
  <si>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</si>
  <si>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</si>
  <si>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</si>
  <si>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</si>
  <si>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</si>
  <si>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</si>
  <si>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</si>
  <si>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</si>
  <si>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</si>
  <si>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</si>
  <si>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</si>
  <si>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</si>
  <si>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</si>
  <si>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</si>
  <si>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</si>
  <si>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</si>
  <si>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</si>
  <si>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</si>
  <si>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</si>
  <si>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</si>
  <si>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</si>
  <si>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</si>
  <si>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</si>
  <si>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</si>
  <si>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</si>
  <si>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</si>
  <si>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</si>
  <si>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</si>
  <si>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</si>
  <si>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</si>
  <si>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</si>
  <si>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</si>
  <si>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</si>
  <si>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</si>
  <si>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</si>
  <si>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</si>
  <si>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</si>
  <si>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</si>
  <si>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</si>
  <si>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</si>
  <si>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</si>
  <si>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</si>
  <si>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</si>
  <si>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</si>
  <si>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</si>
  <si>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</si>
  <si>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</si>
  <si>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</si>
  <si>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</si>
  <si>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</si>
  <si>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</si>
  <si>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</si>
  <si>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</si>
  <si>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</si>
  <si>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</si>
  <si>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</si>
  <si>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</si>
  <si>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</si>
  <si>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</si>
  <si>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</si>
  <si>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</si>
  <si>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</si>
  <si>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</si>
  <si>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</si>
  <si>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</si>
  <si>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</si>
  <si>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</si>
  <si>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</si>
  <si>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</si>
  <si>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</si>
  <si>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</si>
  <si>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</si>
  <si>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</si>
  <si>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</si>
  <si>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</si>
  <si>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</si>
  <si>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</si>
  <si>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</si>
  <si>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</si>
  <si>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</si>
  <si>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</si>
  <si>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</si>
  <si>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</si>
  <si>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</si>
  <si>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</si>
  <si>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</si>
  <si>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</si>
  <si>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</si>
  <si>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</si>
  <si>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</si>
  <si>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</si>
  <si>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</si>
  <si>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</si>
  <si>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</si>
  <si>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</si>
  <si>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</si>
  <si>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</si>
  <si>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</si>
  <si>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</si>
  <si>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</si>
  <si>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</si>
  <si>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</si>
  <si>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</si>
  <si>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</si>
  <si>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</si>
  <si>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</si>
  <si>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</si>
  <si>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</si>
  <si>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</si>
  <si>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</si>
  <si>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</si>
  <si>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</si>
  <si>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</si>
  <si>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</si>
  <si>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</si>
  <si>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</si>
  <si>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</si>
  <si>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</si>
  <si>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</si>
  <si>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</si>
  <si>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</si>
  <si>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</si>
  <si>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</si>
  <si>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</si>
  <si>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</si>
  <si>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</si>
  <si>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</si>
  <si>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</si>
  <si>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</si>
  <si>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</si>
  <si>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</si>
  <si>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</si>
  <si>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</si>
  <si>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</si>
  <si>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</si>
  <si>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</si>
  <si>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</si>
  <si>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</si>
  <si>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</si>
  <si>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</si>
  <si>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</si>
  <si>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</si>
  <si>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</si>
  <si>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</si>
  <si>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</si>
  <si>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</si>
  <si>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</si>
  <si>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</si>
  <si>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</si>
  <si>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</si>
  <si>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</si>
  <si>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</si>
  <si>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</si>
  <si>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</si>
  <si>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</si>
  <si>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</si>
  <si>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</si>
  <si>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</si>
  <si>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</si>
  <si>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</si>
  <si>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</si>
  <si>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</si>
  <si>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</si>
  <si>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</si>
  <si>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</si>
  <si>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</si>
  <si>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</si>
  <si>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</si>
  <si>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</si>
  <si>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</si>
  <si>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</si>
  <si>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</si>
  <si>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</si>
  <si>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</si>
  <si>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</si>
  <si>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</si>
  <si>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</si>
  <si>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</si>
  <si>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</si>
  <si>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</si>
  <si>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</si>
  <si>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</si>
  <si>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</si>
  <si>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</si>
  <si>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</si>
  <si>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</si>
  <si>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</si>
  <si>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</si>
  <si>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</si>
  <si>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</si>
  <si>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</si>
  <si>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</si>
  <si>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</si>
  <si>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</si>
  <si>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</si>
  <si>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</si>
  <si>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</si>
  <si>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</si>
  <si>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</si>
  <si>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</si>
  <si>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</si>
  <si>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</si>
  <si>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</si>
  <si>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</si>
  <si>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</si>
  <si>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</si>
  <si>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</si>
  <si>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</si>
  <si>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</si>
  <si>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</si>
  <si>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</si>
  <si>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</si>
  <si>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</si>
  <si>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</si>
  <si>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</si>
  <si>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</si>
  <si>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</si>
  <si>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</si>
  <si>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</si>
  <si>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</si>
  <si>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</si>
  <si>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</si>
  <si>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</si>
  <si>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</si>
  <si>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</si>
  <si>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</si>
  <si>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</si>
  <si>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</si>
  <si>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</si>
  <si>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</si>
  <si>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</si>
  <si>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</si>
  <si>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</si>
  <si>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</si>
  <si>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</si>
  <si>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</si>
  <si>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</si>
  <si>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</si>
  <si>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</si>
  <si>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</si>
  <si>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</si>
  <si>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</si>
  <si>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</si>
  <si>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</si>
  <si>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</si>
  <si>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</si>
  <si>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</si>
  <si>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</si>
  <si>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</si>
  <si>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</si>
  <si>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</si>
  <si>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</si>
  <si>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</si>
  <si>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</si>
  <si>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</si>
  <si>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</si>
  <si>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</si>
  <si>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</si>
  <si>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</si>
  <si>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</si>
  <si>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</si>
  <si>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</si>
  <si>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</si>
  <si>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</si>
  <si>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</si>
  <si>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</si>
  <si>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</si>
  <si>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</si>
  <si>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</si>
  <si>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</si>
  <si>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</si>
  <si>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</si>
  <si>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</si>
  <si>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</si>
  <si>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</si>
  <si>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</si>
  <si>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</si>
  <si>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</si>
  <si>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</si>
  <si>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</si>
  <si>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</si>
  <si>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</si>
  <si>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</si>
  <si>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</si>
  <si>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</si>
  <si>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</si>
  <si>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</si>
  <si>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</si>
  <si>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</si>
  <si>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</si>
  <si>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</si>
  <si>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</si>
  <si>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</si>
  <si>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</si>
  <si>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</si>
  <si>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</si>
  <si>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</si>
  <si>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</si>
  <si>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</si>
  <si>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</si>
  <si>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</si>
  <si>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</si>
  <si>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</si>
  <si>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</si>
  <si>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</si>
  <si>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</si>
  <si>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</si>
  <si>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</si>
  <si>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</si>
  <si>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</si>
  <si>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</si>
  <si>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</si>
  <si>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</si>
  <si>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</si>
  <si>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</si>
  <si>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</si>
  <si>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</si>
  <si>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</si>
  <si>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</si>
  <si>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</si>
  <si>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</si>
  <si>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</si>
  <si>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</si>
  <si>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</si>
  <si>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</si>
  <si>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</si>
  <si>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</si>
  <si>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</si>
  <si>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</si>
  <si>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</si>
  <si>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</si>
  <si>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</si>
  <si>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</si>
  <si>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</si>
  <si>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</si>
  <si>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</si>
  <si>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</si>
  <si>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</si>
  <si>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</si>
  <si>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</si>
  <si>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</si>
  <si>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</si>
  <si>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</si>
  <si>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</si>
  <si>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</si>
  <si>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</si>
  <si>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</si>
  <si>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</si>
  <si>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</si>
  <si>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</si>
  <si>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</si>
  <si>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</si>
  <si>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</si>
  <si>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</si>
  <si>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</si>
  <si>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</si>
  <si>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</si>
  <si>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</si>
  <si>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</si>
  <si>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</si>
  <si>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</si>
  <si>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</si>
  <si>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</si>
  <si>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</si>
  <si>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</si>
  <si>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</si>
  <si>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</si>
  <si>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</si>
  <si>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</si>
  <si>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</si>
  <si>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</si>
  <si>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</si>
  <si>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</si>
  <si>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</si>
  <si>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</si>
  <si>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</si>
  <si>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</si>
  <si>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</si>
  <si>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</si>
  <si>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</si>
  <si>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</si>
  <si>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</si>
  <si>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</si>
  <si>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</si>
  <si>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</si>
  <si>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</si>
  <si>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</si>
  <si>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</si>
  <si>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</si>
  <si>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</si>
  <si>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</si>
  <si>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</si>
  <si>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</si>
  <si>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</si>
  <si>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</si>
  <si>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</si>
  <si>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</si>
  <si>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</si>
  <si>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</si>
  <si>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</si>
  <si>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</si>
  <si>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</si>
  <si>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</si>
  <si>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</si>
  <si>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</si>
  <si>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</si>
  <si>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</si>
  <si>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</si>
  <si>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</si>
  <si>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</si>
  <si>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</si>
  <si>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</si>
  <si>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</si>
  <si>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</si>
  <si>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</si>
  <si>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</si>
  <si>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</si>
  <si>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</si>
  <si>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</si>
  <si>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</si>
  <si>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</si>
  <si>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</si>
  <si>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</si>
  <si>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</si>
  <si>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</si>
  <si>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</si>
  <si>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</si>
  <si>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</si>
  <si>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</si>
  <si>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</si>
  <si>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</si>
  <si>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</si>
  <si>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</si>
  <si>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</si>
  <si>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</si>
  <si>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</si>
  <si>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</si>
  <si>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</si>
  <si>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</si>
  <si>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</si>
  <si>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</si>
  <si>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</si>
  <si>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</si>
  <si>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</si>
  <si>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</si>
  <si>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</si>
  <si>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</si>
  <si>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</si>
  <si>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</si>
  <si>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</si>
  <si>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</si>
  <si>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</si>
  <si>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</si>
  <si>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</si>
  <si>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</si>
  <si>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</si>
  <si>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</si>
  <si>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</si>
  <si>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</si>
  <si>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</si>
  <si>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</si>
  <si>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</si>
  <si>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</si>
  <si>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</si>
  <si>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</si>
  <si>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</si>
  <si>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</si>
  <si>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</si>
  <si>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</si>
  <si>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</si>
  <si>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</si>
  <si>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</si>
  <si>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</si>
  <si>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</si>
  <si>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</si>
  <si>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</si>
  <si>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</si>
  <si>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</si>
  <si>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</si>
  <si>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</si>
  <si>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</si>
  <si>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</si>
  <si>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</si>
  <si>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</si>
  <si>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</si>
  <si>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</si>
  <si>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</si>
  <si>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</si>
  <si>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</si>
  <si>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</si>
  <si>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</si>
  <si>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</si>
  <si>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</si>
  <si>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</si>
  <si>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</si>
  <si>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</si>
  <si>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</si>
  <si>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</si>
  <si>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</si>
  <si>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</si>
  <si>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</si>
  <si>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</si>
  <si>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</si>
  <si>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</si>
  <si>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</si>
  <si>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</si>
  <si>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</si>
  <si>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</si>
  <si>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</si>
  <si>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</si>
  <si>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</si>
  <si>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</si>
  <si>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</si>
  <si>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</si>
  <si>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</si>
  <si>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</si>
  <si>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</si>
  <si>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</si>
  <si>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</si>
  <si>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</si>
  <si>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</si>
  <si>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</si>
  <si>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</si>
  <si>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</si>
  <si>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</si>
  <si>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</si>
  <si>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</si>
  <si>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</si>
  <si>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</si>
  <si>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</si>
  <si>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</si>
  <si>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</si>
  <si>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</si>
  <si>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</si>
  <si>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</si>
  <si>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</si>
  <si>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</si>
  <si>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</si>
  <si>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</si>
  <si>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</si>
  <si>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</si>
  <si>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</si>
  <si>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</si>
  <si>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</si>
  <si>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</si>
  <si>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</si>
  <si>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</si>
  <si>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</si>
  <si>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</si>
  <si>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</si>
  <si>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</si>
  <si>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</si>
  <si>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</si>
  <si>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</si>
  <si>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</si>
  <si>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</si>
  <si>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</si>
  <si>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</si>
  <si>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</si>
  <si>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</si>
  <si>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</si>
  <si>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</si>
  <si>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</si>
  <si>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</si>
  <si>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</si>
  <si>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</si>
  <si>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</si>
  <si>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</si>
  <si>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</si>
  <si>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</si>
  <si>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</si>
  <si>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</si>
  <si>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</si>
  <si>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</si>
  <si>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</si>
  <si>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</si>
  <si>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</si>
  <si>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</si>
  <si>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</si>
  <si>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</si>
  <si>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</si>
  <si>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</si>
  <si>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</si>
  <si>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</si>
  <si>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</si>
  <si>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</si>
  <si>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</si>
  <si>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</si>
  <si>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</si>
  <si>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</si>
  <si>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</si>
  <si>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</si>
  <si>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</si>
  <si>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</si>
  <si>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</si>
  <si>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</si>
  <si>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</si>
  <si>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</si>
  <si>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</si>
  <si>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</si>
  <si>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</si>
  <si>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</si>
  <si>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</si>
  <si>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</si>
  <si>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</si>
  <si>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</si>
  <si>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</si>
  <si>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</si>
  <si>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</si>
  <si>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</si>
  <si>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</si>
  <si>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</si>
  <si>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</si>
  <si>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</si>
  <si>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</si>
  <si>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</si>
  <si>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</si>
  <si>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</si>
  <si>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</si>
  <si>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</si>
  <si>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</si>
  <si>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</si>
  <si>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</si>
  <si>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</si>
  <si>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</si>
  <si>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</si>
  <si>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</si>
  <si>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</si>
  <si>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</si>
  <si>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</si>
  <si>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</si>
  <si>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</si>
  <si>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</si>
  <si>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</si>
  <si>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</si>
  <si>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</si>
  <si>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</si>
  <si>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</si>
  <si>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</si>
  <si>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</si>
  <si>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</si>
  <si>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</si>
  <si>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</si>
  <si>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</si>
  <si>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</si>
  <si>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</si>
  <si>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</si>
  <si>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</si>
  <si>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</si>
  <si>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</si>
  <si>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</si>
  <si>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</si>
  <si>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</si>
  <si>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</si>
  <si>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</si>
  <si>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</si>
  <si>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</si>
  <si>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</si>
  <si>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</si>
  <si>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</si>
  <si>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</si>
  <si>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</si>
  <si>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</si>
  <si>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</si>
  <si>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</si>
  <si>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</si>
  <si>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</si>
  <si>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</si>
  <si>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</si>
  <si>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</si>
  <si>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</si>
  <si>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</si>
  <si>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</si>
  <si>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</si>
  <si>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</si>
  <si>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</si>
  <si>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</si>
  <si>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</si>
  <si>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</si>
  <si>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</si>
  <si>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</si>
  <si>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</si>
  <si>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</si>
  <si>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</si>
  <si>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</si>
  <si>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</si>
  <si>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</si>
  <si>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</si>
  <si>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</si>
  <si>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</si>
  <si>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</si>
  <si>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</si>
  <si>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</si>
  <si>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</si>
  <si>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</si>
  <si>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</si>
  <si>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</si>
  <si>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</si>
  <si>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</si>
  <si>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</si>
  <si>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</si>
  <si>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</si>
  <si>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</si>
  <si>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</si>
  <si>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</si>
  <si>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</si>
  <si>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</si>
  <si>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</si>
  <si>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</si>
  <si>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</si>
  <si>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</si>
  <si>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</si>
  <si>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</si>
  <si>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</si>
  <si>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</si>
  <si>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</si>
  <si>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</si>
  <si>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</si>
  <si>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</si>
  <si>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</si>
  <si>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</si>
  <si>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</si>
  <si>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</si>
  <si>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</si>
  <si>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</si>
  <si>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</si>
  <si>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</si>
  <si>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</si>
  <si>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</si>
  <si>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</si>
  <si>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</si>
  <si>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</si>
  <si>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</si>
  <si>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</si>
  <si>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</si>
  <si>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</si>
  <si>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</si>
  <si>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</si>
  <si>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</si>
  <si>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</si>
  <si>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</si>
  <si>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</si>
  <si>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</si>
  <si>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</si>
  <si>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</si>
  <si>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</si>
  <si>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</si>
  <si>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</si>
  <si>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</si>
  <si>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</si>
  <si>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</si>
  <si>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</si>
  <si>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</si>
  <si>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</si>
  <si>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</si>
  <si>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</si>
  <si>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</si>
  <si>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</si>
  <si>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</si>
  <si>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</si>
  <si>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</si>
  <si>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</si>
  <si>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</si>
  <si>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</si>
  <si>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</si>
  <si>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</si>
  <si>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</si>
  <si>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</si>
  <si>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</si>
  <si>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</si>
  <si>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</si>
  <si>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</si>
  <si>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</si>
  <si>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</si>
  <si>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</si>
  <si>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</si>
  <si>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</si>
  <si>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</si>
  <si>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</si>
  <si>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</si>
  <si>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</si>
  <si>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</si>
  <si>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</si>
  <si>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</si>
  <si>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</si>
  <si>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</si>
  <si>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</si>
  <si>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</si>
  <si>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</si>
  <si>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</si>
  <si>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</si>
  <si>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</si>
  <si>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</si>
  <si>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</si>
  <si>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</si>
  <si>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</si>
  <si>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</si>
  <si>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</si>
  <si>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</si>
  <si>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</si>
  <si>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</si>
  <si>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</si>
  <si>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</si>
  <si>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</si>
  <si>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</si>
  <si>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</si>
  <si>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</si>
  <si>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</si>
  <si>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</si>
  <si>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</si>
  <si>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</si>
  <si>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</si>
  <si>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</si>
  <si>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</si>
  <si>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</si>
  <si>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</si>
  <si>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</si>
  <si>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</si>
  <si>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</si>
  <si>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</si>
  <si>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</si>
  <si>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</si>
  <si>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</si>
  <si>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</si>
  <si>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</si>
  <si>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</si>
  <si>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</si>
  <si>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</si>
  <si>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</si>
  <si>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</si>
  <si>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</si>
  <si>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</si>
  <si>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</si>
  <si>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</si>
  <si>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</si>
  <si>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</si>
  <si>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</si>
  <si>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</si>
  <si>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</si>
  <si>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</si>
  <si>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</si>
  <si>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</si>
  <si>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</si>
  <si>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</si>
  <si>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</si>
  <si>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</si>
  <si>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</si>
  <si>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</si>
  <si>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</si>
  <si>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</si>
  <si>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</si>
  <si>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</si>
  <si>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</si>
  <si>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</si>
  <si>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</si>
  <si>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</si>
  <si>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</si>
  <si>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</si>
  <si>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</si>
  <si>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</si>
  <si>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</si>
  <si>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</si>
  <si>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</si>
  <si>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</si>
  <si>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</si>
  <si>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</si>
  <si>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</si>
  <si>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</si>
  <si>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</si>
  <si>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</si>
  <si>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</si>
  <si>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</si>
  <si>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</si>
  <si>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</si>
  <si>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</si>
  <si>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</si>
  <si>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</si>
  <si>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</si>
  <si>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</si>
  <si>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</si>
  <si>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</si>
  <si>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</si>
  <si>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</si>
  <si>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</si>
  <si>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</si>
  <si>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</si>
  <si>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</si>
  <si>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</si>
  <si>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</si>
  <si>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</si>
  <si>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</si>
  <si>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</si>
  <si>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</si>
  <si>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</si>
  <si>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</si>
  <si>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</si>
  <si>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</si>
  <si>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</si>
  <si>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</si>
  <si>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</si>
  <si>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</si>
  <si>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</si>
  <si>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</si>
  <si>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</si>
  <si>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</si>
  <si>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</si>
  <si>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</si>
  <si>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</si>
  <si>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</si>
  <si>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</si>
  <si>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</si>
  <si>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</si>
  <si>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</si>
  <si>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</si>
  <si>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</si>
  <si>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</si>
  <si>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</si>
  <si>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</si>
  <si>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</si>
  <si>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</si>
  <si>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</si>
  <si>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</si>
  <si>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</si>
  <si>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</si>
  <si>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</si>
  <si>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</si>
  <si>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</si>
  <si>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</si>
  <si>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</si>
  <si>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</si>
  <si>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</si>
  <si>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</si>
  <si>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</si>
  <si>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</si>
  <si>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</si>
  <si>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</si>
  <si>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</si>
  <si>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</si>
  <si>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</si>
  <si>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</si>
  <si>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</si>
  <si>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</si>
  <si>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</si>
  <si>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</si>
  <si>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</si>
  <si>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</si>
  <si>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</si>
  <si>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</si>
  <si>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</si>
  <si>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</si>
  <si>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</si>
  <si>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</si>
  <si>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</si>
  <si>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</si>
  <si>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</si>
  <si>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</si>
  <si>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</si>
  <si>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</si>
  <si>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</si>
  <si>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</si>
  <si>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</si>
  <si>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</si>
  <si>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</si>
  <si>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</si>
  <si>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</si>
  <si>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</si>
  <si>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</si>
  <si>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</si>
  <si>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</si>
  <si>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</si>
  <si>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</si>
  <si>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</si>
  <si>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</si>
  <si>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</si>
  <si>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</si>
  <si>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</si>
  <si>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</si>
  <si>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</si>
  <si>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</si>
  <si>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</si>
  <si>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</si>
  <si>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</si>
  <si>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</si>
  <si>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</si>
  <si>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</si>
  <si>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</si>
  <si>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</si>
  <si>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</si>
  <si>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</si>
  <si>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</si>
  <si>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</si>
  <si>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</si>
  <si>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</si>
  <si>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</si>
  <si>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</si>
  <si>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</si>
  <si>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</si>
  <si>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</si>
  <si>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</si>
  <si>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</si>
  <si>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</si>
  <si>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</si>
  <si>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</si>
  <si>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</si>
  <si>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</si>
  <si>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</si>
  <si>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</si>
  <si>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</si>
  <si>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</si>
  <si>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</si>
  <si>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</si>
  <si>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</si>
  <si>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</si>
  <si>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</si>
  <si>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</si>
  <si>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</si>
  <si>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</si>
  <si>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</si>
  <si>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</si>
  <si>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</si>
  <si>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</si>
  <si>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</si>
  <si>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</si>
  <si>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</si>
  <si>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</si>
  <si>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</si>
  <si>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</si>
  <si>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</si>
  <si>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</si>
  <si>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</si>
  <si>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</si>
  <si>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</si>
  <si>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</si>
  <si>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</si>
  <si>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</si>
  <si>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</si>
  <si>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</si>
  <si>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</si>
  <si>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</si>
  <si>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</si>
  <si>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</si>
  <si>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</si>
  <si>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</si>
  <si>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</si>
  <si>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</si>
  <si>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</si>
  <si>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</si>
  <si>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</si>
  <si>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</si>
  <si>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</si>
  <si>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</si>
  <si>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</si>
  <si>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</si>
  <si>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</si>
  <si>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</si>
  <si>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</si>
  <si>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</si>
  <si>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</si>
  <si>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</si>
  <si>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</si>
  <si>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</si>
  <si>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</si>
  <si>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</si>
  <si>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</si>
  <si>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</si>
  <si>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</si>
  <si>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</si>
  <si>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</si>
  <si>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</si>
  <si>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</si>
  <si>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</si>
  <si>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</si>
  <si>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</si>
  <si>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</si>
  <si>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</si>
  <si>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</si>
  <si>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</si>
  <si>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</si>
  <si>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</si>
  <si>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</si>
  <si>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</si>
  <si>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</si>
  <si>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</si>
  <si>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</si>
  <si>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</si>
  <si>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</si>
  <si>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</si>
  <si>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</si>
  <si>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</si>
  <si>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</si>
  <si>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</si>
  <si>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</si>
  <si>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</si>
  <si>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</si>
  <si>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</si>
  <si>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</si>
  <si>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</si>
  <si>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</si>
  <si>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</si>
  <si>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</si>
  <si>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</si>
  <si>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</si>
  <si>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</si>
  <si>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</si>
  <si>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</si>
  <si>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</si>
  <si>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</si>
  <si>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</si>
  <si>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</si>
  <si>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</si>
  <si>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</si>
  <si>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</si>
  <si>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</si>
  <si>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</si>
  <si>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</si>
  <si>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</si>
  <si>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</si>
  <si>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</si>
  <si>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</si>
  <si>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</si>
  <si>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</si>
  <si>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</si>
  <si>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</si>
  <si>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</si>
  <si>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</si>
  <si>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</si>
  <si>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</si>
  <si>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</si>
  <si>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</si>
  <si>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</si>
  <si>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</si>
  <si>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</si>
  <si>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</si>
  <si>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</si>
  <si>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</si>
  <si>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</si>
  <si>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</si>
  <si>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</si>
  <si>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</si>
  <si>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</si>
  <si>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</si>
  <si>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</si>
  <si>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</si>
  <si>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</si>
  <si>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</si>
  <si>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</si>
  <si>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</si>
  <si>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</si>
  <si>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</si>
  <si>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</si>
  <si>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</si>
  <si>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</si>
  <si>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</si>
  <si>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</si>
  <si>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</si>
  <si>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</si>
  <si>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</si>
  <si>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</si>
  <si>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</si>
  <si>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</si>
  <si>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</si>
  <si>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</si>
  <si>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</si>
  <si>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</si>
  <si>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</si>
  <si>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</si>
  <si>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</si>
  <si>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</si>
  <si>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</si>
  <si>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</si>
  <si>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</si>
  <si>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</si>
  <si>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</si>
  <si>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</si>
  <si>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</si>
  <si>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</si>
  <si>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</si>
  <si>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</si>
  <si>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</si>
  <si>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</si>
  <si>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</si>
  <si>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</si>
  <si>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</si>
  <si>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</si>
  <si>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</si>
  <si>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</si>
  <si>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</si>
  <si>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</si>
  <si>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</si>
  <si>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</si>
  <si>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</si>
  <si>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</si>
  <si>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</si>
  <si>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</si>
  <si>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</si>
  <si>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</si>
  <si>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</si>
  <si>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</si>
  <si>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</si>
  <si>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</si>
  <si>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</si>
  <si>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</si>
  <si>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</si>
  <si>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</si>
  <si>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</si>
  <si>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</si>
  <si>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</si>
  <si>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</si>
  <si>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</si>
  <si>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</si>
  <si>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</si>
  <si>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</si>
  <si>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</si>
  <si>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</si>
  <si>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</si>
  <si>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</si>
  <si>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</si>
  <si>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</si>
  <si>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</si>
  <si>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</si>
  <si>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</si>
  <si>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</si>
  <si>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</si>
  <si>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</si>
  <si>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</si>
  <si>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</si>
  <si>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</si>
  <si>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</si>
  <si>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</si>
  <si>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</si>
  <si>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</si>
  <si>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</si>
  <si>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</si>
  <si>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</si>
  <si>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</si>
  <si>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</si>
  <si>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</si>
  <si>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</si>
  <si>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</si>
  <si>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</si>
  <si>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</si>
  <si>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</si>
  <si>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</si>
  <si>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</si>
  <si>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</si>
  <si>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</si>
  <si>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</si>
  <si>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</si>
  <si>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</si>
  <si>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</si>
  <si>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</si>
  <si>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</si>
  <si>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</si>
  <si>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</si>
  <si>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</si>
  <si>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</si>
  <si>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</si>
  <si>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</si>
  <si>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</si>
  <si>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</si>
  <si>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</si>
  <si>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</si>
  <si>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</si>
  <si>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</si>
  <si>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</si>
  <si>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</si>
  <si>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</si>
  <si>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</si>
  <si>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</si>
  <si>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</si>
  <si>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</si>
  <si>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</si>
  <si>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</si>
  <si>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</si>
  <si>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</si>
  <si>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</si>
  <si>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</si>
  <si>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</si>
  <si>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</si>
  <si>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</si>
  <si>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</si>
  <si>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</si>
  <si>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</si>
  <si>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</si>
  <si>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</si>
  <si>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</si>
  <si>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</si>
  <si>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</si>
  <si>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</si>
  <si>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</si>
  <si>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</si>
  <si>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</si>
  <si>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</si>
  <si>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</si>
  <si>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</si>
  <si>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</si>
  <si>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</si>
  <si>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</si>
  <si>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</si>
  <si>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</si>
  <si>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</si>
  <si>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</si>
  <si>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</si>
  <si>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</si>
  <si>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</si>
  <si>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</si>
  <si>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</si>
  <si>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</si>
  <si>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</si>
  <si>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</si>
  <si>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</si>
  <si>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</si>
  <si>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</si>
  <si>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</si>
  <si>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</si>
  <si>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</si>
  <si>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</si>
  <si>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</si>
  <si>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</si>
  <si>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</si>
  <si>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</si>
  <si>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</si>
  <si>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</si>
  <si>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</si>
  <si>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</si>
  <si>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</si>
  <si>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</si>
  <si>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</si>
  <si>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</si>
  <si>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</si>
  <si>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</si>
  <si>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</si>
  <si>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</si>
  <si>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</si>
  <si>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</si>
  <si>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</si>
  <si>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</si>
  <si>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</si>
  <si>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</si>
  <si>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</si>
  <si>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</si>
  <si>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</si>
  <si>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</si>
  <si>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</si>
  <si>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</si>
  <si>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</si>
  <si>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</si>
  <si>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</si>
  <si>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</si>
  <si>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</si>
  <si>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</si>
  <si>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</si>
  <si>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</si>
  <si>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</si>
  <si>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</si>
  <si>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</si>
  <si>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</si>
  <si>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</si>
  <si>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</si>
  <si>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</si>
  <si>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</si>
  <si>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</si>
  <si>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</si>
  <si>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</si>
  <si>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</si>
  <si>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</si>
  <si>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</si>
  <si>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</si>
  <si>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</si>
  <si>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</si>
  <si>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</si>
  <si>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</si>
  <si>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</si>
  <si>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</si>
  <si>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</si>
  <si>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</si>
  <si>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</si>
  <si>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</si>
  <si>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</si>
  <si>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</si>
  <si>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</si>
  <si>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</si>
  <si>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</si>
  <si>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</si>
  <si>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</si>
  <si>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</si>
  <si>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</si>
  <si>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</si>
  <si>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</si>
  <si>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</si>
  <si>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</si>
  <si>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</si>
  <si>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</si>
  <si>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</si>
  <si>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</si>
  <si>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</si>
  <si>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</si>
  <si>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</si>
  <si>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</si>
  <si>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</si>
  <si>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</si>
  <si>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</si>
  <si>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</si>
  <si>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</si>
  <si>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</si>
  <si>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</si>
  <si>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</si>
  <si>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</si>
  <si>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</si>
  <si>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</si>
  <si>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</si>
  <si>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</si>
  <si>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</si>
  <si>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</si>
  <si>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</si>
  <si>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</si>
  <si>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</si>
  <si>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</si>
  <si>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</si>
  <si>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</si>
  <si>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</si>
  <si>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</si>
  <si>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</si>
  <si>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</si>
  <si>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</si>
  <si>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</si>
  <si>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</si>
  <si>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</si>
  <si>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</si>
  <si>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</si>
  <si>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</si>
  <si>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</si>
  <si>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</si>
  <si>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</si>
  <si>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</si>
  <si>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</si>
  <si>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</si>
  <si>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</si>
  <si>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</si>
  <si>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</si>
  <si>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</si>
  <si>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</si>
  <si>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</si>
  <si>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</si>
  <si>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</si>
  <si>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</si>
  <si>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</si>
  <si>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</si>
  <si>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</si>
  <si>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</si>
  <si>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</si>
  <si>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</si>
  <si>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</si>
  <si>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</si>
  <si>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</si>
  <si>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</si>
  <si>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</si>
  <si>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</si>
  <si>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</si>
  <si>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</si>
  <si>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</si>
  <si>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</si>
  <si>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</si>
  <si>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</si>
  <si>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</si>
  <si>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</si>
  <si>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</si>
  <si>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</si>
  <si>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</si>
  <si>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</si>
  <si>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</si>
  <si>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</si>
  <si>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</si>
  <si>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</si>
  <si>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</si>
  <si>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</si>
  <si>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</si>
  <si>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</si>
  <si>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</si>
  <si>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</si>
  <si>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</si>
  <si>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</si>
  <si>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</si>
  <si>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</si>
  <si>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</si>
  <si>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</si>
  <si>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</si>
  <si>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</si>
  <si>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</si>
  <si>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</si>
  <si>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</si>
  <si>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</si>
  <si>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</si>
  <si>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</si>
  <si>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</si>
  <si>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</si>
  <si>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</si>
  <si>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</si>
  <si>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</si>
  <si>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</si>
  <si>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</si>
  <si>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</si>
  <si>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</si>
  <si>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</si>
  <si>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</si>
  <si>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</si>
  <si>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</si>
  <si>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</si>
  <si>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</si>
  <si>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</si>
  <si>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</si>
  <si>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</si>
  <si>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</si>
  <si>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</si>
  <si>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</si>
  <si>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</si>
  <si>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</si>
  <si>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</si>
  <si>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</si>
  <si>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</si>
  <si>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</si>
  <si>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</si>
  <si>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</si>
  <si>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</si>
  <si>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</si>
  <si>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</si>
  <si>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</si>
  <si>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</si>
  <si>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</si>
  <si>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</si>
  <si>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</si>
  <si>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</si>
  <si>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</si>
  <si>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</si>
  <si>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</si>
  <si>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</si>
  <si>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</si>
  <si>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</si>
  <si>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</si>
  <si>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</si>
  <si>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</si>
  <si>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</si>
  <si>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</si>
  <si>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</si>
  <si>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</si>
  <si>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</si>
  <si>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</si>
  <si>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</si>
  <si>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</si>
  <si>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</si>
  <si>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</si>
  <si>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</si>
  <si>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</si>
  <si>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</si>
  <si>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</si>
  <si>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</si>
  <si>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</si>
  <si>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</si>
  <si>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</si>
  <si>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</si>
  <si>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</si>
  <si>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</si>
  <si>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</si>
  <si>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</si>
  <si>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</si>
  <si>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</si>
  <si>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</si>
  <si>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</si>
  <si>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</si>
  <si>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</si>
  <si>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</si>
  <si>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</si>
  <si>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</si>
  <si>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</si>
  <si>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</si>
  <si>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</si>
  <si>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</si>
  <si>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</si>
  <si>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</si>
  <si>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</si>
  <si>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</si>
  <si>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</si>
  <si>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</si>
  <si>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</si>
  <si>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</si>
  <si>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</si>
  <si>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</si>
  <si>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</si>
  <si>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</si>
  <si>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</si>
  <si>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</si>
  <si>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</si>
  <si>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</si>
  <si>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</si>
  <si>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</si>
  <si>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</si>
  <si>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</si>
  <si>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</si>
  <si>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</si>
  <si>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</si>
  <si>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</si>
  <si>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</si>
  <si>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</si>
  <si>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</si>
  <si>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</si>
  <si>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</si>
  <si>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</si>
  <si>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</si>
  <si>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</si>
  <si>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</si>
  <si>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</si>
  <si>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</si>
  <si>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</si>
  <si>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</si>
  <si>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</si>
  <si>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</si>
  <si>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</si>
  <si>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</si>
  <si>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</si>
  <si>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</si>
  <si>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</si>
  <si>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</si>
  <si>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</si>
  <si>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</si>
  <si>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</si>
  <si>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</si>
  <si>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</si>
  <si>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</si>
  <si>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</si>
  <si>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</si>
  <si>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</si>
  <si>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</si>
  <si>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</si>
  <si>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</si>
  <si>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</si>
  <si>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</si>
  <si>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</si>
  <si>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</si>
  <si>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</si>
  <si>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</si>
  <si>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</si>
  <si>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</si>
  <si>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</si>
  <si>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</si>
  <si>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</si>
  <si>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</si>
  <si>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</si>
  <si>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</si>
  <si>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</si>
  <si>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</si>
  <si>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</si>
  <si>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</si>
  <si>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</si>
  <si>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</si>
  <si>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</si>
  <si>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</si>
  <si>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</si>
  <si>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</si>
  <si>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</si>
  <si>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</si>
  <si>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</si>
  <si>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</si>
  <si>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</si>
  <si>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</si>
  <si>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</si>
  <si>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</si>
  <si>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</si>
  <si>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</si>
  <si>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</si>
  <si>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</si>
  <si>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</si>
  <si>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</si>
  <si>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</si>
  <si>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</si>
  <si>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</si>
  <si>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</si>
  <si>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</si>
  <si>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</si>
  <si>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</si>
  <si>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</si>
  <si>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</si>
  <si>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</si>
  <si>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</si>
  <si>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</si>
  <si>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</si>
  <si>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</si>
  <si>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</si>
  <si>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</si>
  <si>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</si>
  <si>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</si>
  <si>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</si>
  <si>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</si>
  <si>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</si>
  <si>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</si>
  <si>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</si>
  <si>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</si>
  <si>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</si>
  <si>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</si>
  <si>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</si>
  <si>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</si>
  <si>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</si>
  <si>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</si>
  <si>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</si>
  <si>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</si>
  <si>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</si>
  <si>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</si>
  <si>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</si>
  <si>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</si>
  <si>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</si>
  <si>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</si>
  <si>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</si>
  <si>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</si>
  <si>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</si>
  <si>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</si>
  <si>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</si>
  <si>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</si>
  <si>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</si>
  <si>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</si>
  <si>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</si>
  <si>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</si>
  <si>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</si>
  <si>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</si>
  <si>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</si>
  <si>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</si>
  <si>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</si>
  <si>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</si>
  <si>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</si>
  <si>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</si>
  <si>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</si>
  <si>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</si>
  <si>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</si>
  <si>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</si>
  <si>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</si>
  <si>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</si>
  <si>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</si>
  <si>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</si>
  <si>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</si>
  <si>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</si>
  <si>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</si>
  <si>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</si>
  <si>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</si>
  <si>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</si>
  <si>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</si>
  <si>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</si>
  <si>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</si>
  <si>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</si>
  <si>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</si>
  <si>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</si>
  <si>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</si>
  <si>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</si>
  <si>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</si>
  <si>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</si>
  <si>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</si>
  <si>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</si>
  <si>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</si>
  <si>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</si>
  <si>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</si>
  <si>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</si>
  <si>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</si>
  <si>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</si>
  <si>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</si>
  <si>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</si>
  <si>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</si>
  <si>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</si>
  <si>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</si>
  <si>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</si>
  <si>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</si>
  <si>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</si>
  <si>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</si>
  <si>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</si>
  <si>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</si>
  <si>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</si>
  <si>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</si>
  <si>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</si>
  <si>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</si>
  <si>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</si>
  <si>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</si>
  <si>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</si>
  <si>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</si>
  <si>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</si>
  <si>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</si>
  <si>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</si>
  <si>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</si>
  <si>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</si>
  <si>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</si>
  <si>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</si>
  <si>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</si>
  <si>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</si>
  <si>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</si>
  <si>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</si>
  <si>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</si>
  <si>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</si>
  <si>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</si>
  <si>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</si>
  <si>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</si>
  <si>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</si>
  <si>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</si>
  <si>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</si>
  <si>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</si>
  <si>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</si>
  <si>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</si>
  <si>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</si>
  <si>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</si>
  <si>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</si>
  <si>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</si>
  <si>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</si>
  <si>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</si>
  <si>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</si>
  <si>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</si>
  <si>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</si>
  <si>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</si>
  <si>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</si>
  <si>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</si>
  <si>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</si>
  <si>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</si>
  <si>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</si>
  <si>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</si>
  <si>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</si>
  <si>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</si>
  <si>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</si>
  <si>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</si>
  <si>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</si>
  <si>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</si>
  <si>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</si>
  <si>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</si>
  <si>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</si>
  <si>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</si>
  <si>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</si>
  <si>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</si>
  <si>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</si>
  <si>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</si>
  <si>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</si>
  <si>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</si>
  <si>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</si>
  <si>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</si>
  <si>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</si>
  <si>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</si>
  <si>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</si>
  <si>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</si>
  <si>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</si>
  <si>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</si>
  <si>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</si>
  <si>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</si>
  <si>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</si>
  <si>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</si>
  <si>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</si>
  <si>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</si>
  <si>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</si>
  <si>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</si>
  <si>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</si>
  <si>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</si>
  <si>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</si>
  <si>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</si>
  <si>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</si>
  <si>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</si>
  <si>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</si>
  <si>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</si>
  <si>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</si>
  <si>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</si>
  <si>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</si>
  <si>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</si>
  <si>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</si>
  <si>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</si>
  <si>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</si>
  <si>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</si>
  <si>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</si>
  <si>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</si>
  <si>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</si>
  <si>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</si>
  <si>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</si>
  <si>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</si>
  <si>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</si>
  <si>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</si>
  <si>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</si>
  <si>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</si>
  <si>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</si>
  <si>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</si>
  <si>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</si>
  <si>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</si>
  <si>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</si>
  <si>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</si>
  <si>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</si>
  <si>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</si>
  <si>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</si>
  <si>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</si>
  <si>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</si>
  <si>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</si>
  <si>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</si>
  <si>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</si>
  <si>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</si>
  <si>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</si>
  <si>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</si>
  <si>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</si>
  <si>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</si>
  <si>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</si>
  <si>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</si>
  <si>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</si>
  <si>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</si>
  <si>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</si>
  <si>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</si>
  <si>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</si>
  <si>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</si>
  <si>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</si>
  <si>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</si>
  <si>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</si>
  <si>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</si>
  <si>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</si>
  <si>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</si>
  <si>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</si>
  <si>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</si>
  <si>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</si>
  <si>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</si>
  <si>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</si>
  <si>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</si>
  <si>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</si>
  <si>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</si>
  <si>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</si>
  <si>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</si>
  <si>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</si>
  <si>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</si>
  <si>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</si>
  <si>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</si>
  <si>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</si>
  <si>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</si>
  <si>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</si>
  <si>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</si>
  <si>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</si>
  <si>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</si>
  <si>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</si>
  <si>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</si>
  <si>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</si>
  <si>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</si>
  <si>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</si>
  <si>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</si>
  <si>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</si>
  <si>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</si>
  <si>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</si>
  <si>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</si>
  <si>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</si>
  <si>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</si>
  <si>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</si>
  <si>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</si>
  <si>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</si>
  <si>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</si>
  <si>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</si>
  <si>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</si>
  <si>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</si>
  <si>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</si>
  <si>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</si>
  <si>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</si>
  <si>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</si>
  <si>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</si>
  <si>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</si>
  <si>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</si>
  <si>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</si>
  <si>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</si>
  <si>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</si>
  <si>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</si>
  <si>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</si>
  <si>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</si>
  <si>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</si>
  <si>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</si>
  <si>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</si>
  <si>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</si>
  <si>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</si>
  <si>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</si>
  <si>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</si>
  <si>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</si>
  <si>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</si>
  <si>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</si>
  <si>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</si>
  <si>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</si>
  <si>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</si>
  <si>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</si>
  <si>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</si>
  <si>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</si>
  <si>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</si>
  <si>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</si>
  <si>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</si>
  <si>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</si>
  <si>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</si>
  <si>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</si>
  <si>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</si>
  <si>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</si>
  <si>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</si>
  <si>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</si>
  <si>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</si>
  <si>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</si>
  <si>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</si>
  <si>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</si>
  <si>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</si>
  <si>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</si>
  <si>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</si>
  <si>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</si>
  <si>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</si>
  <si>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</si>
  <si>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</si>
  <si>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</si>
  <si>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</si>
  <si>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</si>
  <si>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</si>
  <si>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</si>
  <si>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</si>
  <si>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</si>
  <si>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</si>
  <si>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</si>
  <si>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</si>
  <si>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</si>
  <si>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</si>
  <si>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</si>
  <si>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</si>
  <si>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</si>
  <si>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</si>
  <si>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</si>
  <si>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</si>
  <si>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</si>
  <si>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</si>
  <si>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</si>
  <si>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</si>
  <si>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</si>
  <si>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</si>
  <si>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</si>
  <si>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</si>
  <si>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</si>
  <si>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</si>
  <si>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</si>
  <si>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</si>
  <si>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</si>
  <si>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</si>
  <si>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</si>
  <si>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</si>
  <si>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</si>
  <si>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</si>
  <si>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</si>
  <si>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</si>
  <si>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</si>
  <si>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</si>
  <si>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</si>
  <si>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</si>
  <si>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</si>
  <si>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</si>
  <si>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</si>
  <si>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</si>
  <si>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</si>
  <si>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</si>
  <si>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</si>
  <si>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</si>
  <si>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</si>
  <si>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</si>
  <si>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</si>
  <si>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</si>
  <si>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</si>
  <si>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</si>
  <si>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</si>
  <si>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</si>
  <si>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</si>
  <si>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</si>
  <si>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</si>
  <si>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</si>
  <si>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</si>
  <si>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</si>
  <si>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</si>
  <si>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</si>
  <si>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</si>
  <si>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</si>
  <si>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</si>
  <si>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</si>
  <si>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</si>
  <si>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</si>
  <si>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</si>
  <si>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</si>
  <si>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</si>
  <si>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</si>
  <si>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</si>
  <si>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</si>
  <si>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</si>
  <si>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</si>
  <si>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</si>
  <si>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</si>
  <si>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</si>
  <si>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</si>
  <si>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</si>
  <si>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</si>
  <si>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</si>
  <si>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</si>
  <si>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</si>
  <si>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</si>
  <si>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</si>
  <si>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</si>
  <si>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</si>
  <si>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</si>
  <si>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</si>
  <si>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</si>
  <si>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</si>
  <si>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</si>
  <si>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</si>
  <si>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</si>
  <si>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</si>
  <si>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</si>
  <si>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</si>
  <si>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</si>
  <si>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</si>
  <si>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</si>
  <si>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</si>
  <si>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</si>
  <si>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</si>
  <si>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</si>
  <si>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</si>
  <si>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</si>
  <si>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</si>
  <si>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</si>
  <si>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</si>
  <si>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</si>
  <si>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</si>
  <si>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</si>
  <si>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</si>
  <si>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</si>
  <si>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</si>
  <si>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</si>
  <si>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</si>
  <si>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</si>
  <si>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</si>
  <si>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</si>
  <si>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</si>
  <si>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</si>
  <si>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</si>
  <si>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</si>
  <si>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</si>
  <si>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</si>
  <si>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</si>
  <si>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</si>
  <si>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</si>
  <si>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</si>
  <si>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</si>
  <si>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</si>
  <si>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</si>
  <si>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</si>
  <si>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</si>
  <si>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</si>
  <si>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</si>
  <si>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</si>
  <si>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</si>
  <si>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</si>
  <si>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</si>
  <si>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</si>
  <si>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</si>
  <si>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</si>
  <si>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</si>
  <si>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</si>
  <si>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</si>
  <si>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</si>
  <si>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</si>
  <si>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</si>
  <si>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</si>
  <si>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</si>
  <si>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</si>
  <si>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</si>
  <si>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</si>
  <si>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</si>
  <si>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</si>
  <si>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</si>
  <si>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</si>
  <si>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</si>
  <si>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</si>
  <si>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</si>
  <si>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</si>
  <si>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</si>
  <si>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</si>
  <si>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</si>
  <si>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</si>
  <si>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</si>
  <si>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</si>
  <si>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</si>
  <si>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</si>
  <si>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</si>
  <si>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</si>
  <si>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</si>
  <si>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</si>
  <si>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</si>
  <si>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</si>
  <si>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</si>
  <si>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</si>
  <si>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</si>
  <si>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</si>
  <si>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</si>
  <si>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</si>
  <si>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</si>
  <si>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</si>
  <si>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</si>
  <si>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</si>
  <si>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</si>
  <si>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</si>
  <si>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</si>
  <si>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</si>
  <si>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</si>
  <si>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</si>
  <si>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</si>
  <si>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</si>
  <si>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</si>
  <si>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</si>
  <si>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</si>
  <si>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</si>
  <si>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</si>
  <si>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</si>
  <si>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</si>
  <si>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</si>
  <si>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</si>
  <si>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</si>
  <si>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</si>
  <si>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</si>
  <si>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</si>
  <si>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</si>
  <si>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</si>
  <si>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</si>
  <si>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</si>
  <si>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</si>
  <si>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</si>
  <si>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</si>
  <si>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</si>
  <si>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</si>
  <si>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</si>
  <si>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</si>
  <si>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</si>
  <si>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</si>
  <si>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</si>
  <si>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</si>
  <si>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</si>
  <si>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</si>
  <si>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</si>
  <si>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</si>
  <si>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</si>
  <si>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</si>
  <si>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</si>
  <si>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</si>
  <si>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</si>
  <si>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</si>
  <si>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</si>
  <si>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</si>
  <si>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</si>
  <si>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</si>
  <si>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</si>
  <si>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</si>
  <si>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</si>
  <si>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</si>
  <si>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</si>
  <si>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</si>
  <si>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</si>
  <si>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</si>
  <si>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</si>
  <si>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</si>
  <si>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</si>
  <si>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</si>
  <si>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</si>
  <si>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</si>
  <si>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</si>
  <si>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</si>
  <si>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</si>
  <si>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</si>
  <si>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</si>
  <si>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</si>
  <si>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</si>
  <si>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</si>
  <si>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</si>
  <si>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</si>
  <si>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</si>
  <si>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</si>
  <si>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</si>
  <si>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</si>
  <si>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</si>
  <si>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</si>
  <si>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</si>
  <si>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</si>
  <si>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</si>
  <si>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</si>
  <si>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</si>
  <si>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</si>
  <si>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</si>
  <si>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</si>
  <si>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</si>
  <si>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</si>
  <si>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</si>
  <si>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</si>
  <si>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</si>
  <si>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</si>
  <si>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</si>
  <si>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</si>
  <si>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</si>
  <si>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</si>
  <si>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</si>
  <si>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</si>
  <si>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</si>
  <si>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</si>
  <si>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</si>
  <si>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</si>
  <si>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</si>
  <si>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</si>
  <si>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</si>
  <si>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</si>
  <si>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</si>
  <si>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</si>
  <si>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</si>
  <si>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</si>
  <si>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</si>
  <si>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</si>
  <si>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</si>
  <si>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</si>
  <si>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</si>
  <si>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</si>
  <si>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</si>
  <si>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</si>
  <si>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</si>
  <si>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</si>
  <si>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</si>
  <si>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</si>
  <si>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</si>
  <si>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</si>
  <si>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</si>
  <si>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</si>
  <si>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</si>
  <si>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</si>
  <si>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</si>
  <si>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</si>
  <si>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</si>
  <si>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</si>
  <si>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</si>
  <si>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</si>
  <si>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</si>
  <si>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</si>
  <si>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</si>
  <si>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</si>
  <si>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</si>
  <si>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</si>
  <si>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</si>
  <si>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</si>
  <si>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</si>
  <si>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</si>
  <si>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</si>
  <si>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</si>
  <si>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</si>
  <si>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</si>
  <si>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</si>
  <si>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</si>
  <si>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</si>
  <si>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</si>
  <si>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</si>
  <si>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</si>
  <si>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</si>
  <si>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</si>
  <si>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</si>
  <si>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</si>
  <si>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</si>
  <si>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</si>
  <si>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</si>
  <si>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</si>
  <si>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</si>
  <si>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</si>
  <si>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</si>
  <si>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</si>
  <si>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</si>
  <si>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</si>
  <si>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</si>
  <si>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</si>
  <si>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</si>
  <si>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</si>
  <si>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</si>
  <si>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</si>
  <si>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</si>
  <si>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</si>
  <si>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</si>
  <si>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</si>
  <si>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</si>
  <si>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</si>
  <si>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</si>
  <si>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</si>
  <si>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</si>
  <si>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</si>
  <si>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</si>
  <si>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</si>
  <si>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</si>
  <si>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</si>
  <si>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</si>
  <si>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</si>
  <si>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</si>
  <si>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</si>
  <si>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</si>
  <si>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</si>
  <si>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</si>
  <si>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</si>
  <si>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</si>
  <si>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</si>
  <si>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</si>
  <si>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</si>
  <si>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</si>
  <si>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</si>
  <si>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</si>
  <si>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</si>
  <si>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</si>
  <si>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</si>
  <si>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</si>
  <si>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</si>
  <si>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</si>
  <si>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</si>
  <si>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</si>
  <si>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</si>
  <si>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</si>
  <si>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</si>
  <si>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</si>
  <si>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</si>
  <si>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</si>
  <si>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</si>
  <si>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</si>
  <si>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</si>
  <si>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</si>
  <si>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</si>
  <si>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</si>
  <si>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</si>
  <si>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</si>
  <si>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</si>
  <si>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</si>
  <si>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</si>
  <si>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</si>
  <si>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</si>
  <si>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</si>
  <si>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</si>
  <si>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</si>
  <si>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</si>
  <si>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</si>
  <si>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</si>
  <si>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</si>
  <si>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</si>
  <si>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</si>
  <si>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</si>
  <si>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</si>
  <si>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</si>
  <si>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</si>
  <si>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</si>
  <si>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</si>
  <si>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</si>
  <si>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</si>
  <si>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</si>
  <si>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</si>
  <si>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</si>
  <si>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</si>
  <si>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</si>
  <si>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</si>
  <si>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</si>
  <si>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</si>
  <si>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</si>
  <si>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</si>
  <si>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</si>
  <si>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</si>
  <si>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</si>
  <si>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</si>
  <si>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</si>
  <si>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</si>
  <si>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</si>
  <si>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</si>
  <si>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</si>
  <si>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</si>
  <si>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</si>
  <si>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</si>
  <si>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</si>
  <si>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</si>
  <si>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</si>
  <si>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</si>
  <si>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</si>
  <si>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</si>
  <si>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</si>
  <si>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</si>
  <si>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</si>
  <si>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</si>
  <si>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</si>
  <si>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</si>
  <si>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</si>
  <si>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</si>
  <si>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</si>
  <si>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</si>
  <si>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</si>
  <si>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</si>
  <si>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</si>
  <si>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</si>
  <si>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</si>
  <si>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</si>
  <si>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</si>
  <si>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</si>
  <si>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</si>
  <si>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</si>
  <si>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</si>
  <si>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</si>
  <si>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</si>
  <si>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</si>
  <si>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</si>
  <si>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</si>
  <si>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</si>
  <si>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</si>
  <si>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</si>
  <si>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</si>
  <si>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</si>
  <si>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</si>
  <si>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</si>
  <si>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</si>
  <si>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</si>
  <si>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</si>
  <si>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</si>
  <si>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</si>
  <si>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</si>
  <si>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</si>
  <si>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</si>
  <si>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</si>
  <si>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</si>
  <si>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</si>
  <si>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</si>
  <si>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</si>
  <si>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</si>
  <si>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</si>
  <si>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</si>
  <si>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</si>
  <si>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</si>
  <si>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</si>
  <si>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</si>
  <si>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</si>
  <si>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</si>
  <si>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</si>
  <si>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</si>
  <si>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</si>
  <si>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</si>
  <si>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</si>
  <si>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</si>
  <si>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</si>
  <si>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</si>
  <si>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</si>
  <si>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</si>
  <si>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</si>
  <si>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</si>
  <si>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</si>
  <si>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</si>
  <si>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</si>
  <si>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</si>
  <si>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</si>
  <si>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</si>
  <si>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</si>
  <si>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</si>
  <si>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</si>
  <si>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</si>
  <si>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</si>
  <si>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</si>
  <si>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</si>
  <si>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</si>
  <si>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</si>
  <si>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</si>
  <si>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</si>
  <si>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</si>
  <si>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</si>
  <si>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</si>
  <si>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</si>
  <si>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</si>
  <si>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</si>
  <si>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</si>
  <si>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</si>
  <si>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</si>
  <si>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</si>
  <si>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</si>
  <si>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</si>
  <si>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</si>
  <si>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</si>
  <si>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</si>
  <si>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</si>
  <si>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</si>
  <si>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</si>
  <si>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</si>
  <si>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</si>
  <si>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</si>
  <si>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</si>
  <si>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</si>
  <si>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</si>
  <si>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</si>
  <si>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</si>
  <si>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</si>
  <si>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</si>
  <si>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</si>
  <si>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</si>
  <si>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</si>
  <si>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</si>
  <si>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</si>
  <si>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</si>
  <si>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</si>
  <si>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</si>
  <si>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</si>
  <si>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</si>
  <si>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</si>
  <si>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</si>
  <si>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</si>
  <si>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</si>
  <si>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</si>
  <si>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</si>
  <si>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</si>
  <si>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</si>
  <si>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</si>
  <si>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</si>
  <si>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</si>
  <si>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</si>
  <si>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</si>
  <si>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</si>
  <si>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</si>
  <si>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</si>
  <si>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</si>
  <si>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</si>
  <si>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</si>
  <si>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</si>
  <si>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</si>
  <si>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</si>
  <si>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</si>
  <si>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</si>
  <si>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</si>
  <si>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</si>
  <si>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</si>
  <si>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</si>
  <si>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</si>
  <si>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</si>
  <si>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</si>
  <si>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</si>
  <si>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</si>
  <si>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</si>
  <si>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</si>
  <si>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</si>
  <si>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</si>
  <si>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</si>
  <si>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</si>
  <si>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</si>
  <si>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</si>
  <si>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</si>
  <si>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</si>
  <si>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</si>
  <si>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</si>
  <si>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</si>
  <si>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</si>
  <si>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</si>
  <si>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</si>
  <si>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</si>
  <si>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</si>
  <si>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</si>
  <si>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</si>
  <si>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</si>
  <si>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</si>
  <si>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</si>
  <si>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</si>
  <si>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</si>
  <si>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</si>
  <si>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</si>
  <si>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</si>
  <si>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</si>
  <si>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</si>
  <si>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</si>
  <si>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</si>
  <si>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</si>
  <si>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</si>
  <si>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</si>
  <si>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</si>
  <si>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</si>
  <si>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</si>
  <si>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</si>
  <si>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</si>
  <si>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</si>
  <si>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</si>
  <si>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</si>
  <si>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</si>
  <si>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</si>
  <si>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</si>
  <si>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</si>
  <si>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</si>
  <si>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</si>
  <si>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</si>
  <si>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</si>
  <si>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</si>
  <si>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</si>
  <si>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</si>
  <si>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</si>
  <si>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</si>
  <si>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</si>
  <si>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</si>
  <si>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</si>
  <si>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</si>
  <si>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</si>
  <si>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</si>
  <si>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</si>
  <si>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</si>
  <si>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</si>
  <si>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</si>
  <si>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</si>
  <si>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</si>
  <si>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</si>
  <si>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</si>
  <si>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</si>
  <si>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</si>
  <si>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</si>
  <si>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</si>
  <si>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</si>
  <si>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</si>
  <si>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</si>
  <si>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</si>
  <si>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</si>
  <si>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</si>
  <si>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</si>
  <si>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</si>
  <si>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</si>
  <si>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</si>
  <si>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</si>
  <si>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</si>
  <si>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</si>
  <si>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</si>
  <si>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</si>
  <si>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</si>
  <si>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</si>
  <si>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</si>
  <si>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</si>
  <si>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</si>
  <si>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</si>
  <si>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</si>
  <si>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</si>
  <si>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</si>
  <si>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</si>
  <si>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</si>
  <si>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</si>
  <si>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</si>
  <si>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</si>
  <si>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</si>
  <si>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</si>
  <si>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</si>
  <si>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</si>
  <si>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</si>
  <si>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</si>
  <si>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</si>
  <si>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</si>
  <si>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</si>
  <si>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</si>
  <si>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</si>
  <si>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</si>
  <si>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</si>
  <si>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</si>
  <si>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</si>
  <si>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</si>
  <si>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</si>
  <si>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</si>
  <si>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</si>
  <si>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</si>
  <si>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</si>
  <si>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</si>
  <si>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</si>
  <si>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</si>
  <si>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</si>
  <si>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</si>
  <si>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</si>
  <si>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</si>
  <si>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</si>
  <si>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</si>
  <si>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</si>
  <si>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</si>
  <si>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</si>
  <si>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</si>
  <si>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</si>
  <si>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</si>
  <si>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</si>
  <si>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</si>
  <si>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</si>
  <si>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</si>
  <si>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</si>
  <si>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</si>
  <si>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</si>
  <si>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</si>
  <si>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</si>
  <si>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</si>
  <si>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</si>
  <si>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</si>
  <si>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</si>
  <si>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</si>
  <si>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</si>
  <si>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</si>
  <si>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</si>
  <si>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</si>
  <si>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</si>
  <si>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</si>
  <si>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</si>
  <si>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</si>
  <si>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</si>
  <si>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</si>
  <si>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</si>
  <si>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</si>
  <si>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</si>
  <si>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</si>
  <si>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</si>
  <si>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</si>
  <si>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</si>
  <si>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</si>
  <si>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</si>
  <si>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</si>
  <si>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</si>
  <si>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</si>
  <si>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</si>
  <si>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</si>
  <si>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</si>
  <si>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</si>
  <si>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</si>
  <si>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</si>
  <si>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</si>
  <si>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</si>
  <si>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</si>
  <si>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</si>
  <si>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</si>
  <si>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</si>
  <si>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</si>
  <si>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</si>
  <si>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</si>
  <si>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</si>
  <si>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</si>
  <si>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</si>
  <si>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</si>
  <si>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</si>
  <si>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</si>
  <si>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</si>
  <si>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</si>
  <si>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</si>
  <si>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</si>
  <si>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</si>
  <si>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</si>
  <si>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</si>
  <si>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</si>
  <si>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</si>
  <si>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</si>
  <si>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</si>
  <si>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</si>
  <si>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</si>
  <si>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</si>
  <si>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</si>
  <si>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</si>
  <si>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</si>
  <si>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</si>
  <si>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</si>
  <si>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</si>
  <si>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</si>
  <si>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</si>
  <si>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</si>
  <si>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</si>
  <si>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</si>
  <si>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</si>
  <si>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</si>
  <si>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</si>
  <si>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</si>
  <si>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</si>
  <si>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</si>
  <si>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</si>
  <si>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</si>
  <si>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</si>
  <si>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</si>
  <si>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</si>
  <si>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</si>
  <si>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</si>
  <si>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</si>
  <si>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</si>
  <si>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</si>
  <si>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</si>
  <si>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</si>
  <si>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</si>
  <si>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</si>
  <si>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</si>
  <si>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</si>
  <si>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</si>
  <si>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</si>
  <si>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</si>
  <si>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</si>
  <si>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</si>
  <si>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</si>
  <si>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</si>
  <si>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</si>
  <si>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</si>
  <si>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</si>
  <si>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</si>
  <si>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</si>
  <si>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</si>
  <si>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</si>
  <si>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</si>
  <si>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</si>
  <si>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</si>
  <si>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</si>
  <si>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</si>
  <si>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</si>
  <si>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</si>
  <si>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</si>
  <si>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</si>
  <si>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</si>
  <si>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</si>
  <si>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</si>
  <si>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</si>
  <si>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</si>
  <si>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</si>
  <si>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</si>
  <si>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</si>
  <si>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</si>
  <si>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</si>
  <si>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</si>
  <si>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</si>
  <si>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</si>
  <si>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</si>
  <si>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</si>
  <si>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</si>
  <si>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</si>
  <si>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</si>
  <si>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</si>
  <si>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</si>
  <si>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</si>
  <si>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</si>
  <si>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</si>
  <si>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</si>
  <si>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</si>
  <si>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</si>
  <si>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</si>
  <si>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</si>
  <si>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</si>
  <si>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</si>
  <si>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</si>
  <si>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</si>
  <si>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</si>
  <si>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</si>
  <si>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</si>
  <si>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</si>
  <si>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</si>
  <si>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</si>
  <si>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</si>
  <si>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</si>
  <si>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</si>
  <si>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</si>
  <si>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</si>
  <si>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</si>
  <si>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</si>
  <si>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</si>
  <si>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</si>
  <si>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</si>
  <si>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</si>
  <si>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</si>
  <si>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</si>
  <si>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</si>
  <si>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</si>
  <si>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</si>
  <si>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</si>
  <si>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</si>
  <si>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</si>
  <si>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</si>
  <si>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</si>
  <si>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</si>
  <si>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</si>
  <si>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</si>
  <si>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</si>
  <si>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</si>
  <si>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</si>
  <si>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</si>
  <si>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</si>
  <si>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</si>
  <si>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</si>
  <si>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</si>
  <si>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</si>
  <si>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</si>
  <si>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</si>
  <si>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</si>
  <si>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</si>
  <si>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</si>
  <si>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</si>
  <si>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</si>
  <si>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</si>
  <si>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</si>
  <si>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</si>
  <si>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</si>
  <si>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</si>
  <si>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</si>
  <si>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</si>
  <si>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</si>
  <si>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</si>
  <si>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</si>
  <si>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</si>
  <si>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</si>
  <si>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</si>
  <si>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</si>
  <si>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</si>
  <si>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</si>
  <si>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</si>
  <si>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</si>
  <si>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</si>
  <si>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</si>
  <si>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</si>
  <si>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</si>
  <si>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</si>
  <si>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</si>
  <si>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</si>
  <si>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</si>
  <si>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</si>
  <si>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</si>
  <si>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</si>
  <si>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</si>
  <si>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</si>
  <si>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</si>
  <si>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</si>
  <si>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</si>
  <si>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</si>
  <si>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</si>
  <si>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</si>
  <si>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</si>
  <si>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</si>
  <si>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</si>
  <si>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</si>
  <si>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</si>
  <si>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</si>
  <si>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</si>
  <si>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</si>
  <si>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</si>
  <si>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</si>
  <si>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</si>
  <si>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</si>
  <si>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</si>
  <si>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</si>
  <si>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</si>
  <si>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</si>
  <si>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</si>
  <si>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</si>
  <si>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</si>
  <si>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</si>
  <si>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</si>
  <si>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</si>
  <si>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</si>
  <si>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</si>
  <si>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</si>
  <si>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</si>
  <si>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</si>
  <si>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</si>
  <si>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</si>
  <si>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</si>
  <si>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</si>
  <si>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</si>
  <si>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</si>
  <si>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</si>
  <si>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</si>
  <si>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</si>
  <si>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</si>
  <si>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</si>
  <si>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</si>
  <si>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</si>
  <si>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</si>
  <si>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</si>
  <si>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</si>
  <si>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</si>
  <si>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</si>
  <si>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</si>
  <si>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</si>
  <si>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</si>
  <si>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</si>
  <si>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</si>
  <si>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</si>
  <si>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</si>
  <si>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</si>
  <si>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</si>
  <si>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</si>
  <si>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</si>
  <si>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</si>
  <si>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</si>
  <si>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</si>
  <si>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</si>
  <si>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</si>
  <si>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</si>
  <si>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</si>
  <si>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</si>
  <si>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</si>
  <si>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</si>
  <si>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</si>
  <si>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</si>
  <si>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</si>
  <si>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</si>
  <si>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</si>
  <si>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</si>
  <si>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</si>
  <si>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</si>
  <si>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</si>
  <si>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</si>
  <si>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</si>
  <si>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</si>
  <si>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</si>
  <si>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</si>
  <si>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</si>
  <si>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</si>
  <si>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</si>
  <si>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</si>
  <si>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</si>
  <si>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</si>
  <si>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</si>
  <si>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</si>
  <si>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</si>
  <si>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</si>
  <si>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</si>
  <si>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</si>
  <si>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</si>
  <si>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</si>
  <si>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</si>
  <si>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</si>
  <si>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</si>
  <si>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</si>
  <si>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</si>
  <si>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</si>
  <si>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</si>
  <si>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</si>
  <si>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</si>
  <si>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</si>
  <si>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</si>
  <si>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</si>
  <si>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</si>
  <si>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</si>
  <si>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</si>
  <si>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</si>
  <si>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</si>
  <si>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</si>
  <si>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</si>
  <si>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</si>
  <si>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</si>
  <si>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</si>
  <si>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</si>
  <si>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</si>
  <si>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</si>
  <si>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</si>
  <si>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</si>
  <si>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</si>
  <si>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</si>
  <si>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</si>
  <si>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</si>
  <si>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</si>
  <si>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</si>
  <si>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</si>
  <si>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</si>
  <si>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</si>
  <si>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</si>
  <si>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</si>
  <si>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</si>
  <si>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</si>
  <si>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</si>
  <si>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</si>
  <si>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</si>
  <si>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</si>
  <si>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</si>
  <si>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</si>
  <si>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</si>
  <si>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</si>
  <si>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</si>
  <si>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</si>
  <si>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</si>
  <si>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</si>
  <si>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</si>
  <si>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</si>
  <si>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</si>
  <si>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</si>
  <si>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</si>
  <si>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</si>
  <si>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</si>
  <si>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</si>
  <si>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</si>
  <si>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</si>
  <si>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</si>
  <si>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</si>
  <si>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</si>
  <si>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</si>
  <si>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</si>
  <si>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</si>
  <si>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</si>
  <si>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</si>
  <si>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</si>
  <si>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</si>
  <si>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</si>
  <si>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</si>
  <si>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</si>
  <si>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</si>
  <si>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</si>
  <si>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</si>
  <si>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</si>
  <si>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</si>
  <si>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</si>
  <si>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</si>
  <si>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</si>
  <si>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</si>
  <si>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</si>
  <si>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</si>
  <si>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</si>
  <si>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</si>
  <si>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</si>
  <si>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</si>
  <si>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</si>
  <si>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</si>
  <si>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</si>
  <si>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</si>
  <si>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</si>
  <si>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</si>
  <si>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</si>
  <si>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</si>
  <si>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</si>
  <si>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</si>
  <si>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</si>
  <si>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</si>
  <si>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</si>
  <si>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</si>
  <si>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</si>
  <si>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</si>
  <si>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</si>
  <si>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</si>
  <si>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</si>
  <si>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</si>
  <si>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</si>
  <si>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</si>
  <si>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</si>
  <si>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</si>
  <si>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</si>
  <si>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</si>
  <si>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</si>
  <si>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</si>
  <si>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</si>
  <si>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</si>
  <si>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</si>
  <si>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</si>
  <si>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</si>
  <si>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</si>
  <si>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</si>
  <si>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</si>
  <si>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</si>
  <si>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</si>
  <si>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</si>
  <si>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</si>
  <si>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</si>
  <si>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</si>
  <si>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</si>
  <si>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</si>
  <si>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</si>
  <si>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</si>
  <si>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</si>
  <si>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</si>
  <si>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</si>
  <si>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</si>
  <si>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</si>
  <si>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</si>
  <si>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</si>
  <si>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</si>
  <si>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</si>
  <si>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</si>
  <si>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</si>
  <si>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</si>
  <si>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</si>
  <si>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</si>
  <si>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</si>
  <si>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</si>
  <si>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</si>
  <si>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</si>
  <si>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</si>
  <si>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</si>
  <si>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</si>
  <si>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</si>
  <si>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</si>
  <si>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</si>
  <si>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</si>
  <si>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</si>
  <si>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</si>
  <si>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</si>
  <si>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</si>
  <si>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</si>
  <si>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</si>
  <si>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</si>
  <si>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</si>
  <si>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</si>
  <si>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</si>
  <si>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</si>
  <si>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</si>
  <si>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</si>
  <si>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</si>
  <si>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</si>
  <si>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</si>
  <si>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</si>
  <si>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</si>
  <si>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</si>
  <si>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</si>
  <si>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</si>
  <si>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</si>
  <si>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</si>
  <si>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</si>
  <si>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</si>
  <si>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</si>
  <si>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</si>
  <si>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</si>
  <si>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</si>
  <si>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</si>
  <si>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</si>
  <si>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</si>
  <si>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</si>
  <si>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</si>
  <si>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</si>
  <si>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</si>
  <si>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</si>
  <si>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</si>
  <si>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</si>
  <si>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</si>
  <si>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</si>
  <si>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</si>
  <si>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</si>
  <si>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</si>
  <si>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</si>
  <si>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</si>
  <si>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</si>
  <si>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</si>
  <si>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</si>
  <si>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</si>
  <si>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</si>
  <si>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</si>
  <si>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</si>
  <si>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</si>
  <si>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</si>
  <si>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</si>
  <si>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</si>
  <si>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</si>
  <si>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</si>
  <si>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</si>
  <si>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</si>
  <si>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</si>
  <si>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</si>
  <si>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</si>
  <si>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</si>
  <si>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</si>
  <si>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</si>
  <si>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</si>
  <si>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</si>
  <si>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</si>
  <si>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</si>
  <si>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</si>
  <si>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</si>
  <si>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</si>
  <si>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</si>
  <si>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</si>
  <si>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</si>
  <si>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</si>
  <si>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</si>
  <si>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</si>
  <si>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</si>
  <si>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</si>
  <si>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</si>
  <si>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</si>
  <si>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</si>
  <si>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</si>
  <si>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</si>
  <si>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</si>
  <si>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</si>
  <si>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</si>
  <si>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</si>
  <si>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</si>
  <si>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</si>
  <si>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</si>
  <si>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</si>
  <si>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</si>
  <si>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</si>
  <si>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</si>
  <si>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</si>
  <si>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</si>
  <si>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</si>
  <si>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</si>
  <si>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</si>
  <si>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</si>
  <si>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</si>
  <si>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</si>
  <si>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</si>
  <si>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</si>
  <si>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</si>
  <si>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</si>
  <si>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</si>
  <si>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</si>
  <si>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</si>
  <si>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</si>
  <si>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</si>
  <si>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</si>
  <si>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</si>
  <si>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</si>
  <si>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</si>
  <si>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</si>
  <si>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</si>
  <si>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</si>
  <si>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</si>
  <si>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</si>
  <si>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</si>
  <si>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</si>
  <si>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</si>
  <si>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</si>
  <si>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</si>
  <si>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</si>
  <si>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</si>
  <si>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</si>
  <si>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</si>
  <si>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</si>
  <si>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</si>
  <si>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</si>
  <si>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</si>
  <si>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</si>
  <si>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</si>
  <si>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</si>
  <si>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</si>
  <si>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</si>
  <si>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</si>
  <si>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</si>
  <si>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</si>
  <si>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</si>
  <si>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</si>
  <si>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</si>
  <si>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</si>
  <si>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</si>
  <si>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</si>
  <si>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</si>
  <si>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</si>
  <si>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</si>
  <si>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</si>
  <si>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</si>
  <si>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</si>
  <si>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</si>
  <si>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</si>
  <si>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</si>
  <si>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</si>
  <si>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</si>
  <si>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</si>
  <si>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</si>
  <si>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</si>
  <si>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</si>
  <si>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</si>
  <si>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</si>
  <si>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</si>
  <si>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</si>
  <si>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</si>
  <si>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</si>
  <si>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</si>
  <si>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</si>
  <si>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</si>
  <si>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</si>
  <si>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</si>
  <si>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</si>
  <si>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</si>
  <si>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</si>
  <si>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</si>
  <si>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</si>
  <si>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</si>
  <si>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</si>
  <si>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</si>
  <si>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</si>
  <si>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</si>
  <si>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</si>
  <si>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</si>
  <si>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</si>
  <si>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</si>
  <si>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</si>
  <si>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</si>
  <si>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</si>
  <si>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</si>
  <si>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</si>
  <si>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</si>
  <si>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</si>
  <si>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</si>
  <si>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</si>
  <si>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</si>
  <si>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</si>
  <si>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</si>
  <si>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</si>
  <si>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</si>
  <si>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</si>
  <si>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</si>
  <si>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</si>
  <si>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</si>
  <si>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</si>
  <si>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</si>
  <si>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</si>
  <si>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</si>
  <si>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</si>
  <si>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</si>
  <si>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</si>
  <si>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</si>
  <si>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</si>
  <si>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</si>
  <si>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</si>
  <si>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</si>
  <si>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</si>
  <si>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</si>
  <si>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</si>
  <si>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</si>
  <si>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</si>
  <si>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</si>
  <si>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</si>
  <si>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</si>
  <si>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</si>
  <si>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</si>
  <si>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</si>
  <si>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</si>
  <si>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</si>
  <si>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</si>
  <si>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</si>
  <si>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</si>
  <si>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</si>
  <si>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</si>
  <si>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</si>
  <si>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</si>
  <si>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</si>
  <si>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</si>
  <si>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</si>
  <si>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</si>
  <si>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</si>
  <si>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</si>
  <si>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</si>
  <si>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</si>
  <si>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</si>
  <si>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</si>
  <si>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</si>
  <si>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</si>
  <si>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</si>
  <si>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</si>
  <si>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</si>
  <si>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</si>
  <si>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</si>
  <si>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</si>
  <si>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</si>
  <si>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</si>
  <si>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</si>
  <si>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</si>
  <si>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</si>
  <si>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</si>
  <si>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</si>
  <si>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</si>
  <si>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</si>
  <si>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</si>
  <si>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</si>
  <si>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</si>
  <si>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</si>
  <si>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</si>
  <si>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</si>
  <si>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</si>
  <si>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</si>
  <si>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</si>
  <si>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</si>
  <si>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</si>
  <si>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</si>
  <si>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</si>
  <si>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</si>
  <si>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</si>
  <si>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</si>
  <si>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</si>
  <si>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</si>
  <si>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</si>
  <si>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</si>
  <si>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</si>
  <si>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</si>
  <si>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</si>
  <si>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</si>
  <si>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</si>
  <si>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</si>
  <si>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</si>
  <si>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</si>
  <si>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</si>
  <si>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</si>
  <si>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</si>
  <si>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</si>
  <si>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</si>
  <si>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</si>
  <si>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</si>
  <si>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</si>
  <si>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</si>
  <si>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</si>
  <si>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</si>
  <si>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</si>
  <si>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</si>
  <si>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</si>
  <si>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</si>
  <si>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</si>
  <si>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</si>
  <si>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</si>
  <si>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</si>
  <si>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</si>
  <si>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</si>
  <si>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</si>
  <si>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</si>
  <si>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</si>
  <si>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</si>
  <si>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</si>
  <si>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</si>
  <si>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</si>
  <si>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</si>
  <si>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</si>
  <si>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</si>
  <si>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</si>
  <si>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</si>
  <si>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</si>
  <si>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</si>
  <si>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</si>
  <si>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</si>
  <si>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</si>
  <si>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</si>
  <si>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</si>
  <si>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</si>
  <si>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</si>
  <si>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</si>
  <si>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</si>
  <si>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</si>
  <si>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</si>
  <si>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</si>
  <si>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</si>
  <si>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</si>
  <si>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</si>
  <si>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</si>
  <si>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</si>
  <si>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</si>
  <si>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</si>
  <si>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</si>
  <si>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</si>
  <si>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</si>
  <si>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</si>
  <si>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</si>
  <si>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</si>
  <si>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</si>
  <si>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</si>
  <si>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</si>
  <si>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</si>
  <si>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</si>
  <si>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</si>
  <si>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</si>
  <si>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</si>
  <si>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</si>
  <si>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</si>
  <si>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</si>
  <si>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</si>
  <si>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</si>
  <si>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</si>
  <si>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</si>
  <si>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</si>
  <si>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</si>
  <si>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</si>
  <si>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</si>
  <si>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</si>
  <si>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</si>
  <si>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</si>
  <si>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</si>
  <si>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</si>
  <si>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</si>
  <si>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</si>
  <si>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</si>
  <si>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</si>
  <si>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</si>
  <si>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</si>
  <si>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</si>
  <si>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</si>
  <si>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</si>
  <si>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</si>
  <si>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</si>
  <si>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</si>
  <si>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</si>
  <si>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</si>
  <si>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</si>
  <si>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</si>
  <si>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</si>
  <si>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</si>
  <si>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</si>
  <si>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</si>
  <si>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</si>
  <si>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</si>
  <si>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</si>
  <si>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</si>
  <si>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</si>
  <si>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</si>
  <si>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</si>
  <si>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</si>
  <si>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</si>
  <si>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</si>
  <si>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</si>
  <si>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</si>
  <si>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</si>
  <si>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</si>
  <si>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</si>
  <si>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</si>
  <si>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</si>
  <si>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</si>
  <si>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</si>
  <si>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</si>
  <si>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</si>
  <si>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</si>
  <si>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</si>
  <si>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</si>
  <si>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</si>
  <si>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</si>
  <si>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</si>
  <si>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</si>
  <si>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</si>
  <si>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</si>
  <si>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</si>
  <si>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</si>
  <si>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</si>
  <si>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</si>
  <si>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</si>
  <si>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</si>
  <si>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</si>
  <si>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</si>
  <si>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</si>
  <si>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</si>
  <si>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</si>
  <si>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</si>
  <si>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</si>
  <si>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</si>
  <si>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</si>
  <si>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</si>
  <si>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</si>
  <si>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</si>
  <si>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</si>
  <si>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</si>
  <si>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</si>
  <si>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</si>
  <si>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</si>
  <si>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</si>
  <si>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</si>
  <si>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</si>
  <si>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</si>
  <si>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</si>
  <si>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</si>
  <si>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</si>
  <si>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</si>
  <si>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</si>
  <si>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</si>
  <si>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</si>
  <si>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</si>
  <si>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</si>
  <si>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</si>
  <si>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</si>
  <si>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</si>
  <si>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</si>
  <si>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</si>
  <si>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</si>
  <si>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</si>
  <si>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</si>
  <si>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</si>
  <si>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</si>
  <si>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</si>
  <si>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</si>
  <si>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</si>
  <si>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</si>
  <si>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</si>
  <si>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</si>
  <si>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</si>
  <si>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</si>
  <si>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</si>
  <si>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</si>
  <si>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</si>
  <si>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</si>
  <si>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</si>
  <si>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</si>
  <si>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</si>
  <si>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</si>
  <si>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</si>
  <si>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</si>
  <si>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</si>
  <si>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</si>
  <si>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</si>
  <si>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</si>
  <si>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</si>
  <si>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</si>
  <si>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</si>
  <si>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</si>
  <si>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</si>
  <si>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</si>
  <si>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</si>
  <si>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</si>
  <si>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</si>
  <si>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</si>
  <si>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</si>
  <si>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</si>
  <si>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</si>
  <si>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</si>
  <si>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</si>
  <si>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</si>
  <si>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</si>
  <si>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</si>
  <si>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</si>
  <si>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</si>
  <si>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</si>
  <si>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</si>
  <si>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</si>
  <si>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</si>
  <si>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</si>
  <si>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</si>
  <si>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</si>
  <si>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</si>
  <si>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</si>
  <si>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</si>
  <si>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</si>
  <si>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</si>
  <si>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</si>
  <si>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</si>
  <si>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</si>
  <si>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</si>
  <si>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</si>
  <si>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</si>
  <si>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</si>
  <si>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</si>
  <si>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</si>
  <si>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</si>
  <si>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</si>
  <si>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</si>
  <si>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</si>
  <si>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</si>
  <si>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</si>
  <si>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</si>
  <si>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</si>
  <si>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</si>
  <si>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</si>
  <si>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</si>
  <si>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</si>
  <si>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</si>
  <si>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</si>
  <si>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</si>
  <si>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</si>
  <si>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</si>
  <si>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</si>
  <si>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</si>
  <si>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</si>
  <si>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</si>
  <si>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</si>
  <si>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</si>
  <si>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</si>
  <si>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</si>
  <si>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</si>
  <si>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</si>
  <si>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</si>
  <si>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</si>
  <si>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</si>
  <si>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</si>
  <si>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</si>
  <si>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</si>
  <si>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</si>
  <si>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</si>
  <si>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</si>
  <si>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</si>
  <si>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</si>
  <si>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</si>
  <si>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</si>
  <si>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</si>
  <si>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</si>
  <si>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</si>
  <si>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</si>
  <si>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</si>
  <si>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</si>
  <si>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</si>
  <si>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</si>
  <si>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</si>
  <si>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</si>
  <si>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</si>
  <si>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</si>
  <si>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</si>
  <si>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</si>
  <si>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</si>
  <si>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</si>
  <si>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</si>
  <si>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</si>
  <si>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</si>
  <si>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</si>
  <si>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</si>
  <si>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</si>
  <si>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</si>
  <si>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</si>
  <si>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</si>
  <si>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</si>
  <si>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</si>
  <si>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</si>
  <si>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</si>
  <si>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</si>
  <si>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</si>
  <si>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</si>
  <si>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</si>
  <si>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</si>
  <si>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</si>
  <si>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</si>
  <si>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</si>
  <si>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</si>
  <si>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</si>
  <si>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</si>
  <si>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</si>
  <si>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</si>
  <si>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</si>
  <si>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</si>
  <si>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</si>
  <si>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</si>
  <si>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</si>
  <si>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</si>
  <si>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</si>
  <si>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</si>
  <si>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</si>
  <si>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</si>
  <si>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</si>
  <si>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</si>
  <si>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</si>
  <si>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</si>
  <si>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</si>
  <si>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</si>
  <si>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</si>
  <si>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</si>
  <si>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</si>
  <si>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</si>
  <si>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</si>
  <si>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</si>
  <si>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</si>
  <si>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</si>
  <si>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</si>
  <si>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</si>
  <si>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</si>
  <si>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</si>
  <si>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</si>
  <si>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</si>
  <si>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</si>
  <si>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</si>
  <si>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</si>
  <si>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</si>
  <si>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</si>
  <si>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</si>
  <si>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</si>
  <si>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</si>
  <si>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</si>
  <si>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</si>
  <si>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</si>
  <si>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</si>
  <si>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</si>
  <si>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</si>
  <si>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</si>
  <si>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</si>
  <si>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</si>
  <si>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</si>
  <si>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</si>
  <si>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</si>
  <si>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</si>
  <si>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</si>
  <si>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</si>
  <si>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</si>
  <si>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</si>
  <si>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</si>
  <si>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</si>
  <si>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</si>
  <si>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</si>
  <si>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</si>
  <si>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</si>
  <si>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</si>
  <si>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</si>
  <si>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</si>
  <si>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</si>
  <si>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</si>
  <si>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</si>
  <si>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</si>
  <si>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</si>
  <si>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</si>
  <si>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</si>
  <si>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</si>
  <si>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</si>
  <si>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</si>
  <si>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</si>
  <si>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</si>
  <si>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</si>
  <si>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</si>
  <si>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</si>
  <si>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</si>
  <si>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</si>
  <si>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</si>
  <si>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</si>
  <si>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</si>
  <si>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</si>
  <si>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</si>
  <si>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</si>
  <si>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</si>
  <si>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</si>
  <si>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</si>
  <si>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</si>
  <si>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</si>
  <si>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</si>
  <si>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</si>
  <si>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</si>
  <si>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</si>
  <si>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</si>
  <si>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</si>
  <si>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</si>
  <si>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</si>
  <si>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</si>
  <si>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</si>
  <si>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</si>
  <si>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</si>
  <si>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</si>
  <si>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</si>
  <si>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</si>
  <si>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</si>
  <si>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</si>
  <si>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</si>
  <si>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</si>
  <si>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</si>
  <si>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</si>
  <si>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</si>
  <si>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</si>
  <si>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</si>
  <si>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</si>
  <si>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</si>
  <si>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</si>
  <si>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</si>
  <si>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</si>
  <si>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</si>
  <si>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</si>
  <si>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</si>
  <si>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</si>
  <si>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</si>
  <si>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</si>
  <si>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</si>
  <si>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</si>
  <si>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</si>
  <si>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</si>
  <si>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</si>
  <si>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</si>
  <si>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</si>
  <si>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</si>
  <si>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</si>
  <si>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</si>
  <si>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</si>
  <si>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</si>
  <si>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</si>
  <si>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</si>
  <si>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</si>
  <si>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</si>
  <si>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</si>
  <si>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</si>
  <si>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</si>
  <si>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</si>
  <si>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</si>
  <si>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</si>
  <si>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</si>
  <si>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</si>
  <si>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</si>
  <si>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</si>
  <si>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</si>
  <si>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</si>
  <si>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</si>
  <si>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</si>
  <si>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</si>
  <si>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</si>
  <si>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</si>
  <si>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</si>
  <si>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</si>
  <si>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</si>
  <si>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</si>
  <si>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</si>
  <si>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</si>
  <si>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</si>
  <si>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</si>
  <si>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</si>
  <si>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</si>
  <si>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</si>
  <si>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</si>
  <si>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</si>
  <si>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</si>
  <si>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</si>
  <si>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</si>
  <si>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</si>
  <si>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</si>
  <si>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</si>
  <si>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</si>
  <si>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</si>
  <si>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</si>
  <si>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</si>
  <si>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</si>
  <si>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</si>
  <si>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</si>
  <si>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</si>
  <si>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</si>
  <si>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</si>
  <si>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</si>
  <si>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</si>
  <si>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</si>
  <si>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</si>
  <si>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</si>
  <si>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</si>
  <si>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</si>
  <si>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</si>
  <si>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</si>
  <si>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</si>
  <si>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</si>
  <si>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</si>
  <si>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</si>
  <si>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</si>
  <si>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</si>
  <si>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</si>
  <si>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</si>
  <si>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</si>
  <si>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</si>
  <si>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</si>
  <si>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</si>
  <si>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</si>
  <si>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</si>
  <si>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</si>
  <si>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</si>
  <si>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</si>
  <si>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</si>
  <si>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</si>
  <si>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</si>
  <si>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</si>
  <si>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</si>
  <si>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</si>
  <si>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</si>
  <si>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</si>
  <si>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</si>
  <si>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</si>
  <si>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</si>
  <si>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</si>
  <si>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</si>
  <si>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</si>
  <si>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</si>
  <si>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</si>
  <si>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</si>
  <si>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</si>
  <si>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</si>
  <si>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</si>
  <si>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</si>
  <si>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</si>
  <si>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</si>
  <si>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</si>
  <si>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</si>
  <si>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</si>
  <si>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</si>
  <si>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</si>
  <si>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</si>
  <si>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</si>
  <si>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</si>
  <si>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</si>
  <si>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</si>
  <si>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</si>
  <si>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</si>
  <si>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</si>
  <si>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</si>
  <si>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</si>
  <si>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</si>
  <si>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</si>
  <si>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</si>
  <si>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</si>
  <si>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</si>
  <si>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</si>
  <si>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</si>
  <si>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</si>
  <si>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</si>
  <si>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</si>
  <si>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</si>
  <si>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</si>
  <si>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</si>
  <si>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</si>
  <si>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</si>
  <si>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</si>
  <si>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</si>
  <si>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</si>
  <si>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</si>
  <si>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</si>
  <si>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</si>
  <si>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</si>
  <si>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</si>
  <si>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</si>
  <si>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</si>
  <si>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</si>
  <si>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</si>
  <si>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</si>
  <si>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</si>
  <si>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</si>
  <si>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</si>
  <si>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</si>
  <si>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</si>
  <si>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</si>
  <si>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</si>
  <si>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</si>
  <si>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</si>
  <si>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</si>
  <si>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</si>
  <si>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</si>
  <si>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</si>
  <si>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</si>
  <si>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</si>
  <si>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</si>
  <si>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</si>
  <si>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</si>
  <si>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</si>
  <si>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</si>
  <si>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</si>
  <si>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</si>
  <si>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</si>
  <si>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</si>
  <si>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</si>
  <si>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</si>
  <si>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</si>
  <si>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</si>
  <si>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</si>
  <si>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</si>
  <si>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</si>
  <si>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</si>
  <si>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</si>
  <si>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</si>
  <si>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</si>
  <si>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</si>
  <si>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</si>
  <si>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</si>
  <si>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</si>
  <si>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</si>
  <si>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</si>
  <si>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</si>
  <si>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</si>
  <si>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</si>
  <si>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</si>
  <si>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</si>
  <si>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</si>
  <si>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</si>
  <si>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</si>
  <si>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</si>
  <si>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</si>
  <si>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</si>
  <si>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</si>
  <si>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</si>
  <si>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</si>
  <si>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</si>
  <si>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</si>
  <si>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</si>
  <si>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</si>
  <si>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</si>
  <si>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</si>
  <si>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</si>
  <si>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</si>
  <si>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</si>
  <si>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</si>
  <si>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</si>
  <si>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</si>
  <si>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</si>
  <si>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</si>
  <si>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</si>
  <si>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</si>
  <si>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</si>
  <si>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</si>
  <si>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</si>
  <si>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</si>
  <si>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</si>
  <si>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</si>
  <si>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</si>
  <si>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</si>
  <si>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</si>
  <si>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</si>
  <si>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</si>
  <si>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</si>
  <si>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</si>
  <si>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</si>
  <si>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</si>
  <si>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</si>
  <si>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</si>
  <si>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</si>
  <si>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</si>
  <si>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</si>
  <si>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</si>
  <si>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</si>
  <si>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</si>
  <si>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</si>
  <si>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</si>
  <si>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</si>
  <si>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</si>
  <si>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</si>
  <si>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</si>
  <si>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</si>
  <si>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</si>
  <si>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</si>
  <si>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</si>
  <si>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</si>
  <si>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</si>
  <si>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</si>
  <si>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</si>
  <si>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</si>
  <si>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EM team on the way need 120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</si>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</sst>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302.76099259259354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0.14396712963207392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8.9638425924931653E-2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45965.70941851852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45965.70941851852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45965.70941851852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45965.70941851852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45965.70941851852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45965.70941851852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45965.70941851852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45965.70941851852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45965.70941851852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45965.70941851852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45965.70941851852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45965.70941851852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45965.70941851852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45965.70941851852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45965.70941851852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45965.70941851852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45965.70941851852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45965.70941851852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45965.70941851852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45965.70941851852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45965.70941851852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45965.70941851852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45965.70941851852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45965.70941851852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45965.70941851852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45965.70941851852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45965.70941851852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45965.70941851852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45965.70941851852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45965.70941851852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45965.70941851852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45965.70941851852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45965.70941851852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45965.70941851852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45965.70941851852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45965.70941851852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45965.70941851852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45965.70941851852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45965.70941851852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45965.70941851852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45965.70941851852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45965.70941851852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45965.70941851852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45965.70941851852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45965.70941851852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45965.70941851852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45965.70941851852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45965.70941851852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45965.70941851852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45965.70941851852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45965.70941851852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45965.70941851852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45965.70941851852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45965.70941851852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45965.70941851852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45965.70941851852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45965.70941851852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45965.70941851852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45965.70941851852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45965.70941851852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45965.70941851852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45965.70941851852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45965.70941851852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45965.70941851852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45965.70941851852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45965.70941851852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45965.70941851852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45965.70941851852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45965.70941851852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45965.70941851852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45965.70941851852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45965.70941851852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45965.70941851852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45965.70941851852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45965.70941851852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45965.70941851852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45965.70941851852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45965.70941851852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45965.70941851852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45965.70941851852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45965.70941851852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45965.70941851852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45965.70941851852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45965.70941851852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45965.70941851852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45965.70941851852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45965.70941851852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45965.70941851852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45965.70941851852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45965.70941851852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45965.70941851852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45965.70941851852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45965.70941851852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45965.70941851852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45965.70941851852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45965.70941851852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140.7095805555582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6.9673351851888583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45965.70941851852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45965.70941851852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45965.70941851852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45965.70941851852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45965.70941851852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45965.70941851852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45965.70941851852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45965.70941851852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45965.70941851852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45965.70941851852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45965.70941851852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45965.70941851852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45965.70941851852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45965.70941851852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45965.70941851852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45965.70941851852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45965.70941851852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45965.70941851852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45965.70941851852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45965.70941851852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45965.70941851852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45965.70941851852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45965.70941851852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45965.70941851852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45965.70941851852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45965.70941851852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45965.70941851852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45965.70941851852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45965.70941851852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45965.70941851852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45965.70941851852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45965.70941851852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45965.70941851852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45965.70941851852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45965.70941851852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45965.70941851852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45965.70941851852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45965.70941851852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45965.70941851852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45965.70941851852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45965.70941851852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45965.70941851852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45965.70941851852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45965.70941851852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45965.70941851852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45965.70941851852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45965.70941851852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45965.70941851852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45965.70941851852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45965.70941851852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45965.70941851852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45965.70941851852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45965.70941851852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45965.70941851852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45965.70941851852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45965.70941851852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45965.70941851852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45965.70941851852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45965.70941851852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45965.70941851852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45965.70941851852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45965.70941851852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45965.70941851852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45965.70941851852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45965.70941851852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45965.70941851852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45965.70941851852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45965.70941851852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45965.70941851852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45965.70941851852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45965.70941851852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45965.70941851852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45965.70941851852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45965.70941851852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45965.70941851852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45965.70941851852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45965.70941851852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45965.70941851852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45965.70941851852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45965.70941851852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45965.70941851852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45965.70941851852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45965.70941851852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45965.70941851852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45965.70941851852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45965.70941851852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45965.70941851852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45965.70941851852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45965.70941851852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45965.70941851852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45965.70941851852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45965.70941851852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45965.70941851852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45965.70941851852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45965.70941851852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45965.70941851852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45965.70941851852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45965.70941851852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45965.70941851852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45965.70941851852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45965.70941851852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45965.70941851852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45965.70941851852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45965.70941851852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45965.70941851852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45965.70941851852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45965.70941851852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45965.70941851852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45965.70941851852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45965.70941851852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45965.70941851852</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45965.70941851852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45965.70941851852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45965.70941851852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45965.70941851852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45965.70941851852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45965.70941851852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45965.70941851852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45965.70941851852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45965.70941851852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45965.70941851852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45965.70941851852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45965.70941851852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45965.70941851852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45965.70941851852</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45965.70941851852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45965.70941851852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45965.70941851852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45965.70941851852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45965.70941851852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45965.70941851852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45965.70941851852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45965.70941851852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45965.70941851852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45965.70941851852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45965.70941851852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45965.70941851852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45965.70941851852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45965.70941851852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45965.70941851852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45965.70941851852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45965.70941851852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45965.70941851852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45965.70941851852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45965.70941851852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45965.70941851852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45965.70941851852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45965.70941851852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45965.70941851852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45965.70941851852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45965.70941851852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45965.70941851852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45965.70941851852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45965.70941851852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45965.70941851852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45965.70941851852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45965.70941851852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45965.70941851852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45965.70941851852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45965.70941851852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45965.70941851852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45965.70941851852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45965.70941851852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45965.70941851852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45965.70941851852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45965.70941851852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45965.70941851852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45965.70941851852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45965.70941851852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45965.70941851852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45965.70941851852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45965.70941851852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45965.70941851852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45965.70941851852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45965.70941851852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45965.70941851852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45965.70941851852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45965.70941851852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45965.70941851852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45965.70941851852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45965.70941851852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45965.70941851852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45965.70941851852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45965.70941851852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45965.70941851852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45965.70941851852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45965.70941851852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45965.70941851852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45965.70941851852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45965.70941851852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45965.70941851852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45965.70941851852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45965.70941851852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45965.70941851852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45965.70941851852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45965.70941851852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45965.70941851852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45965.70941851852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45965.70941851852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45965.70941851852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45965.70941851852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45965.70941851852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45965.70941851852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45965.70941851852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45965.70941851852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45965.70941851852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45965.70941851852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45965.70941851852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45965.70941851852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45965.70941851852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45965.70941851852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45965.70941851852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45965.70941851852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45965.70941851852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45965.70941851852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45965.70941851852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45965.70941851852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45965.70941851852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45965.70941851852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45965.70941851852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45965.70941851852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45965.70941851852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45965.70941851852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45965.70941851852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45965.70941851852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45965.70941851852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45965.70941851852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45965.70941851852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45965.70941851852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45965.70941851852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45965.70941851852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45965.70941851852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45965.70941851852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45965.70941851852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45965.70941851852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45965.70941851852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45965.70941851852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45965.70941851852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45965.70941851852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45965.70941851852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45965.70941851852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45965.70941851852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45965.70941851852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45965.70941851852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45965.70941851852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45965.70941851852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45965.70941851852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45965.70941851852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45965.70941851852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45965.70941851852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45965.70941851852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45965.70941851852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45965.70941851852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45965.70941851852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45965.70941851852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45965.70941851852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45965.70941851852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45965.70941851852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45965.70941851852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45965.70941851852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45965.70941851852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45965.70941851852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45965.70941851852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45965.70941851852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45965.70941851852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45965.70941851852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45965.70941851852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45965.70941851852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45965.70941851852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45965.70941851852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45965.70941851852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45965.70941851852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45965.70941851852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45965.70941851852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45965.70941851852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45965.70941851852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45965.70941851852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45965.70941851852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45965.70941851852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45965.70941851852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45965.70941851852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45965.70941851852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45965.70941851852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45965.70941851852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45965.70941851852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45965.70941851852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45965.70941851852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45965.70941851852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45965.70941851852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45965.70941851852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45965.70941851852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45965.70941851852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45965.70941851852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45965.70941851852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45965.70941851852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45965.70941851852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45965.70941851852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45965.70941851852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45965.70941851852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45965.70941851852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45965.70941851852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45965.70941851852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45965.70941851852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45965.70941851852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45965.70941851852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45965.70941851852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45965.70941851852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45965.70941851852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45965.70941851852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45965.70941851852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45965.70941851852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45965.70941851852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45965.70941851852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45965.70941851852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45965.70941851852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45965.70941851852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45965.70941851852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45965.70941851852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45965.70941851852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45965.70941851852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45965.70941851852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45965.70941851852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45965.70941851852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45965.70941851852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45965.70941851852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45965.70941851852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45965.70941851852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45965.70941851852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45965.70941851852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45965.70941851852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45965.70941851852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45965.70941851852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45965.70941851852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45965.70941851852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45965.70941851852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45965.70941851852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45965.70941851852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45965.70941851852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45965.70941851852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45965.70941851852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45965.70941851852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45965.70941851852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45965.70941851852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45965.70941851852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45965.70941851852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45965.70941851852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45965.70941851852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45965.70941851852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45965.70941851852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45965.70941851852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45965.70941851852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45965.70941851852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45965.70941851852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45965.70941851852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45965.70941851852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45965.70941851852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45965.70941851852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45965.70941851852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45965.70941851852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45965.70941851852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45965.70941851852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45965.70941851852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45965.70941851852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45965.70941851852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45965.70941851852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45965.70941851852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45965.70941851852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45965.70941851852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45965.70941851852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45965.70941851852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45965.70941851852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45965.70941851852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45965.70941851852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45965.70941851852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45965.70941851852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45965.70941851852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45965.70941851852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45965.70941851852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45965.70941851852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45965.70941851852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45965.70941851852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45965.70941851852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45965.70941851852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45965.70941851852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45965.70941851852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45965.70941851852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45965.70941851852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45965.70941851852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45965.70941851852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45965.70941851852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45965.70941851852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45965.70941851852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45965.70941851852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45965.70941851852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45965.70941851852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45965.70941851852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45965.70941851852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45965.70941851852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45965.70941851852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45965.70941851852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45965.70941851852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45965.70941851852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45965.70941851852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45965.70941851852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45965.70941851852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45965.70941851852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45965.70941851852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45965.70941851852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45965.70941851852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45965.70941851852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45965.70941851852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45965.70941851852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45965.70941851852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45965.70941851852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45965.70941851852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45965.70941851852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45965.70941851852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45965.70941851852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45965.70941851852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45965.70941851852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45965.70941851852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45965.70941851852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45965.70941851852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45965.70941851852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45965.70941851852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45965.70941851852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45965.70941851852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45965.70941851852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45965.70941851852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45965.70941851852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45965.70941851852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45965.70941851852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45965.70941851852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45965.70941851852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45965.70941851852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45965.70941851852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45965.70941851852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45965.70941851852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45965.70941851852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45965.70941851852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45965.70941851852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45965.70941851852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45965.70941851852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45965.70941851852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45965.70941851852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45965.70941851852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45965.70941851852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45965.70941851852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45965.70941851852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45965.70941851852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45965.70941851852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45965.70941851852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45965.70941851852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45965.70941851852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45965.70941851852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45965.70941851852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45965.70941851852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45965.70941851852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45965.70941851852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45965.70941851852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45965.70941851852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45965.70941851852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45965.70941851852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45965.70941851852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45965.70941851852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45965.70941851852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45965.70941851852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45965.70941851852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45965.70941851852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45965.70941851852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45965.70941851852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45965.70941851852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45965.70941851852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45965.70941851852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45965.70941851852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45965.70941851852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45965.70941851852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45965.70941851852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45965.70941851852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45965.70941851852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45965.70941851852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45965.70941851852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45965.70941851852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45965.70941851852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45965.70941851852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45965.70941851852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45965.70941851852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45965.70941851852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45965.70941851852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45965.70941851852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45965.70941851852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45965.70941851852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45965.70941851852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45965.70941851852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45965.70941851852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45965.70941851852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45965.70941851852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45965.70941851852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45965.70941851852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45965.70941851852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45965.70941851852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45965.70941851852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45965.70941851852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45965.70941851852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45965.70941851852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45965.70941851852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45965.70941851852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45965.70941851852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45965.70941851852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45965.70941851852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45965.70941851852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45965.70941851852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45965.70941851852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45965.70941851852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45965.70941851852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45965.70941851852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45965.70941851852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45965.70941851852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45965.70941851852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45965.70941851852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45965.70941851852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45965.70941851852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45965.70941851852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45965.70941851852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45965.70941851852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45965.70941851852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45965.70941851852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45965.70941851852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45965.70941851852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45965.70941851852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45965.70941851852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45965.70941851852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45965.70941851852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45965.70941851852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45965.70941851852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45965.70941851852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45965.70941851852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45965.70941851852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45965.70941851852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45965.70941851852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45965.70941851852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45965.70941851852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45965.70941851852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45965.70941851852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45965.70941851852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45965.70941851852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45965.70941851852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45965.70941851852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45965.70941851852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45965.70941851852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45965.70941851852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45965.70941851852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45965.70941851852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45965.70941851852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45965.70941851852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45965.70941851852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45965.70941851852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45965.70941851852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45965.70941851852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45965.70941851852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45965.70941851852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45965.70941851852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45965.70941851852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45965.70941851852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45965.70941851852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45965.70941851852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45965.70941851852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45965.70941851852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45965.70941851852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45965.70941851852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45965.70941851852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45965.70941851852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45965.70941851852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45965.70941851852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45965.70941851852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45965.70941851852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45965.70941851852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45965.70941851852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45965.70941851852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45965.70941851852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45965.70941851852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45965.70941851852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45965.70941851852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45965.70941851852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45965.70941851852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45965.70941851852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45965.70941851852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45965.70941851852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45965.70941851852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45965.70941851852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45965.70941851852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45965.70941851852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45965.70941851852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45965.70941851852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45965.70941851852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45965.70941851852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45965.70941851852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45965.70941851852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45965.70941851852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45965.70941851852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45965.70941851852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45965.70941851852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45965.70941851852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45965.70941851852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45965.70941851852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45965.70941851852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45965.70941851852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45965.70941851852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45965.70941851852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45965.70941851852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45965.70941851852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45965.70941851852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45965.70941851852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45965.70941851852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45965.70941851852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45965.70941851852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45965.70941851852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45965.70941851852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45965.70941851852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45965.70941851852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45965.70941851852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45965.70941851852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45965.70941851852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45965.70941851852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45965.70941851852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45965.70941851852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45965.70941851852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45965.70941851852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45965.70941851852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45965.70941851852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45965.70941851852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45965.70941851852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45965.70941851852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45965.70941851852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45965.70941851852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45965.70941851852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45965.70941851852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45965.70941851852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45965.70941851852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45965.70941851852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45965.70941851852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45965.70941851852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45965.70941851852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45965.70941851852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45965.70941851852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45965.70941851852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45965.70941851852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45965.70941851852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45965.70941851852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45965.70941851852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45965.70941851852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45965.70941851852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45965.70941851852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45965.70941851852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45965.70941851852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45965.70941851852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45965.70941851852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45965.70941851852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45965.70941851852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45965.70941851852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45965.70941851852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45965.70941851852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45965.70941851852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45965.70941851852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45965.70941851852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45965.70941851852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45965.70941851852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45965.70941851852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45965.70941851852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45965.70941851852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45965.70941851852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45965.70941851852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45965.70941851852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45965.70941851852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45965.70941851852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45965.70941851852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45965.70941851852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45965.70941851852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45965.70941851852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45965.70941851852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45965.70941851852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45965.70941851852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45965.70941851852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45965.70941851852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45965.70941851852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45965.70941851852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45965.70941851852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45965.70941851852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45965.70941851852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45965.70941851852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45965.70941851852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45965.70941851852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45965.70941851852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45965.70941851852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45965.70941851852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45965.70941851852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45965.70941851852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45965.70941851852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45965.70941851852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45965.70941851852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45965.70941851852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45965.70941851852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45965.70941851852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45965.70941851852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45965.70941851852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45965.70941851852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45965.70941851852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45965.70941851852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45965.70941851852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45965.70941851852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45965.70941851852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45965.70941851852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45965.70941851852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45965.70941851852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45965.70941851852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45965.70941851852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45965.70941851852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45965.70941851852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45965.70941851852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45965.70941851852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45965.70941851852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45965.70941851852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45965.70941851852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45965.70941851852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45965.70941851852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45965.70941851852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45965.70941851852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45965.70941851852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45965.70941851852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45965.70941851852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45965.70941851852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45965.70941851852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45965.70941851852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45965.70941851852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45965.70941851852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45965.70941851852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45965.70941851852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45965.70941851852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45965.70941851852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45965.70941851852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45965.70941851852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45965.70941851852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45965.70941851852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45965.70941851852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45965.70941851852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45965.70941851852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45965.70941851852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45965.70941851852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45965.70941851852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45965.70941851852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45965.70941851852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45965.70941851852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45965.70941851852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45965.70941851852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45965.70941851852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45965.70941851852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45965.70941851852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45965.70941851852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45965.70941851852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45965.70941851852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45965.70941851852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45965.70941851852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45965.70941851852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45965.70941851852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45965.70941851852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45965.70941851852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45965.70941851852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45965.70941851852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45965.70941851852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45965.70941851852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45965.70941851852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45965.70941851852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45965.70941851852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45965.70941851852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45965.70941851852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45965.70941851852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45965.70941851852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45965.70941851852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45965.70941851852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45965.70941851852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45965.70941851852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45965.70941851852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45965.70941851852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45965.70941851852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45965.70941851852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45965.70941851852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45965.70941851852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45965.70941851852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45965.70941851852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45965.70941851852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45965.70941851852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45965.70941851852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45965.70941851852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45965.70941851852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45965.70941851852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45965.70941851852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45965.70941851852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45965.70941851852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45965.70941851852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45965.70941851852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45965.70941851852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45965.70941851852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45965.70941851852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45965.70941851852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45965.70941851852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45965.70941851852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45965.70941851852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45965.70941851852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45965.70941851852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45965.70941851852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45965.70941851852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45965.70941851852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45965.70941851852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45965.70941851852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45965.70941851852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45965.70941851852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45965.70941851852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45965.70941851852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45965.70941851852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45965.70941851852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45965.70941851852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45965.70941851852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45965.70941851852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45965.70941851852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45965.70941851852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45965.70941851852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45965.70941851852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45965.70941851852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45965.70941851852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45965.70941851852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45965.70941851852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45965.70941851852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45965.70941851852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45965.70941851852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45965.70941851852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45965.70941851852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45965.70941851852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45965.70941851852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45965.70941851852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45965.70941851852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45965.70941851852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45965.70941851852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45965.70941851852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45965.70941851852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45965.70941851852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45965.70941851852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45965.70941851852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45965.70941851852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45965.70941851852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45965.70941851852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45965.70941851852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45965.70941851852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45965.70941851852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45965.70941851852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45965.70941851852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45965.70941851852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45965.70941851852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45965.70941851852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45965.70941851852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45965.70941851852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45965.70941851852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45965.70941851852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45965.70941851852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45965.70941851852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45965.70941851852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45965.70941851852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45965.70941851852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45965.70941851852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45965.70941851852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45965.70941851852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45965.70941851852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45965.70941851852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45965.70941851852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45965.70941851852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45965.70941851852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45965.70941851852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45965.70941851852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45965.70941851852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45965.70941851852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45965.70941851852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45965.70941851852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45965.70941851852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45965.70941851852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45965.70941851852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45965.70941851852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45965.70941851852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45965.70941851852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45965.70941851852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45965.70941851852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45965.70941851852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45965.70941851852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45965.70941851852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45965.70941851852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45965.70941851852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45965.70941851852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45965.70941851852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45965.70941851852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45965.70941851852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45965.70941851852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45965.70941851852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45965.70941851852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45965.70941851852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45965.70941851852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45965.70941851852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45965.70941851852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45965.70941851852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45965.70941851852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45965.70941851852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45965.70941851852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45965.70941851852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45965.70941851852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45965.70941851852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45965.70941851852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45965.70941851852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45965.70941851852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45965.70941851852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45965.709418749997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45965.709418749997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45965.709418749997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45965.709418749997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45965.709418749997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45965.709418749997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45965.709418749997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45965.709418749997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45965.709418749997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45965.709418749997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45965.709418749997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45965.709418749997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45965.709418749997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45965.709418749997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45965.709418749997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45965.709418749997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45965.709418749997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45965.709418749997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45965.709418749997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45965.709418749997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45965.709418749997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45965.709418749997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45965.709418749997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45965.709418749997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45965.709418749997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45965.709418749997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45965.709418749997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45965.709418749997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45965.709418749997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45965.709418749997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45965.709418749997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45965.709418749997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45965.709418749997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45965.709418749997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45965.709418749997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45965.709418749997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45965.709418749997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45965.709418749997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45965.709418749997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45965.709418749997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45965.709418749997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45965.709418749997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45965.709418749997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45965.709418749997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45965.709418749997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45965.709418749997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45965.709418749997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45965.709418749997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45965.709418749997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45965.709418749997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45965.709418749997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45965.709418749997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45965.709418749997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45965.709418749997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45965.709418749997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45965.709418749997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45965.709418749997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45965.709418749997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45965.709418749997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45965.709418749997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45965.709418749997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45965.709418749997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45965.709418749997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45965.709418749997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45965.709418749997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45965.709418749997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45965.709418749997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45965.709418749997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45965.709418749997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45965.709418749997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45965.709418749997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45965.709418749997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45965.709418749997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45965.709418749997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45965.709418749997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45965.709418749997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45965.709418749997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45965.709418749997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45965.709418749997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45965.709418749997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45965.709418749997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45965.709418749997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45965.709418749997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45965.709418749997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45965.709418749997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45965.709418749997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45965.709418749997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45965.709418749997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45965.709418749997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45965.709418749997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45965.709418749997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45965.709418749997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45965.709418749997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45965.709418749997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45965.709418749997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45965.709418749997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45965.709418749997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45965.709418749997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45965.709418749997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45965.709418749997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45965.709418749997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45965.709418749997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45965.709418749997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45965.709418749997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45965.709418749997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45965.709418749997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45965.709418749997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45965.709418749997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45965.709418749997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45965.709418749997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45965.709418749997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45965.709418749997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45965.709418749997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45965.709418749997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45965.709418749997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45965.709418749997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45965.709418749997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45965.709418749997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45965.709418749997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45965.709418749997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45965.709418749997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45965.709418749997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45965.709418749997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45965.709418749997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45965.709418749997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45965.709418749997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45965.709418749997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45965.709418749997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45965.709418749997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45965.709418749997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45965.709418749997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45965.709418749997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45965.709418749997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45965.709418749997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45965.709418749997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45965.709418749997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45965.709418749997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45965.709418749997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45965.709418749997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45965.709418749997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45965.709418749997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45965.709418749997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45965.709418749997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45965.709418749997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45965.709418749997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45965.709418749997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45965.709418749997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45965.709418749997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45965.709418749997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45965.709418749997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45965.709418749997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45965.709418749997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45965.709418749997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45965.709418749997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45965.709418749997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45965.709418749997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45965.709418749997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45965.709418749997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45965.709418749997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45965.709418749997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45965.709418749997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45965.709418749997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45965.709418749997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45965.709418749997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45965.709418749997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45965.709418749997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45965.709418749997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45965.709418749997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45965.709418749997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45965.709418749997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45965.709418749997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45965.709418749997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45965.709418749997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45965.709418749997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45965.709418749997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45965.709418749997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45965.709418749997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45965.709418749997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45965.709418749997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45965.709418749997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45965.709418749997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45965.709418749997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45965.709418749997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45965.709418749997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45965.709418749997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45965.709418749997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45965.709418749997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45965.709418749997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45965.709418749997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45965.709418749997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45965.709418749997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45965.709418749997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45965.709418749997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45965.709418749997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45965.709418749997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45965.709418749997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45965.709418749997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45965.709418749997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45965.709418749997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45965.709418749997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45965.709418749997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45965.709418749997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45965.709418749997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45965.709418749997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45965.709418749997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45965.709418749997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45965.709418749997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45965.709418749997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45965.709418749997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45965.709418749997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45965.709418749997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45965.709418749997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45965.709418749997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45965.709418749997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45965.709418749997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45965.709418749997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45965.709418749997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45965.709418749997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45965.709418749997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45965.709418749997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45965.709418749997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45965.709418749997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45965.709418749997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45965.709418749997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45965.709418749997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45965.709418749997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45965.709418749997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45965.709418749997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45965.709418749997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45965.709418749997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45965.709418749997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45965.709418749997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45965.709418749997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45965.709418749997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45965.709418749997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45965.709418749997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45965.709418749997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45965.709418749997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45965.709418749997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45965.709418749997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45965.709418749997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45965.709418749997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45965.709418749997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45965.709418749997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45965.709418749997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45965.709418749997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45965.709418749997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45965.709418749997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45965.709418749997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45965.709418749997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45965.709418749997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45965.709418749997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45965.709418749997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45965.709418749997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45965.709418749997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45965.709418749997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45965.709418749997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45965.709418749997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45965.709418749997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45965.709418749997</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K1" sqref="K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262.22870092592348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120" t="s">
        <v>36120</v>
      </c>
      <c r="E3" s="97" t="s">
        <v>39021</v>
      </c>
      <c r="F3" s="122">
        <v>45965.688587962963</v>
      </c>
      <c r="G3" s="123">
        <f ca="1">IFERROR(NOW()-F3,"")</f>
        <v>2.0830555557040498E-2</v>
      </c>
      <c r="H3" s="122">
        <v>45965.671840277777</v>
      </c>
      <c r="I3" s="118" t="str">
        <f>IFERROR(VLOOKUP(D3,DB!A:F,6,0),"")</f>
        <v>SCECO</v>
      </c>
      <c r="J3" s="118" t="str">
        <f>IFERROR(VLOOKUP(D3,DB!A:G,7,0),"")</f>
        <v>Dead</v>
      </c>
      <c r="K3" s="124" t="s">
        <v>39115</v>
      </c>
      <c r="L3" s="120" t="str">
        <f>IFERROR(VLOOKUP(D3,DB!A:I,9,0),"")</f>
        <v>Latis</v>
      </c>
    </row>
    <row r="4" spans="1:16" ht="15" customHeight="1">
      <c r="A4" s="118" t="s">
        <v>39116</v>
      </c>
      <c r="B4" s="118" t="str">
        <f>IFERROR(VLOOKUP(D4,DB!A:K,11,0),"")</f>
        <v>R4</v>
      </c>
      <c r="C4" s="119">
        <v>1</v>
      </c>
      <c r="D4" s="120" t="s">
        <v>37238</v>
      </c>
      <c r="E4" s="97" t="s">
        <v>39021</v>
      </c>
      <c r="F4" s="122"/>
      <c r="G4" s="123">
        <f ca="1">IFERROR(NOW()-F4,"")</f>
        <v>45965.70941851852</v>
      </c>
      <c r="H4" s="122">
        <v>45965.69871527778</v>
      </c>
      <c r="I4" s="118" t="str">
        <f>IFERROR(VLOOKUP(D4,DB!A:F,6,0),"")</f>
        <v>Generator-SG</v>
      </c>
      <c r="J4" s="118" t="str">
        <f>IFERROR(VLOOKUP(D4,DB!A:G,7,0),"")</f>
        <v>Dead</v>
      </c>
      <c r="K4" s="124" t="s">
        <v>39117</v>
      </c>
      <c r="L4" s="120" t="str">
        <f>IFERROR(VLOOKUP(D4,DB!A:I,9,0),"")</f>
        <v>Latis</v>
      </c>
    </row>
    <row r="5" spans="1:16" ht="15" customHeight="1">
      <c r="A5" s="118"/>
      <c r="B5" s="118" t="str">
        <f>IFERROR(VLOOKUP(D5,DB!A:K,11,0),"")</f>
        <v/>
      </c>
      <c r="C5" s="119"/>
      <c r="D5" s="120"/>
      <c r="E5" s="97"/>
      <c r="F5" s="122"/>
      <c r="G5" s="123">
        <f ca="1">IFERROR(NOW()-F5,"")</f>
        <v>45965.70941851852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45965.70941851852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45965.70941851852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45965.70941851852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45965.70941851852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45965.70941851852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45965.70941851852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45965.70941851852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45965.70941851852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45965.70941851852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45965.70941851852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45965.70941851852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45965.70941851852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45965.70941851852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45965.70941851852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45965.70941851852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45965.70941851852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45965.70941851852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45965.70941851852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45965.70941851852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45965.70941851852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45965.70941851852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45965.70941851852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45965.70941851852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45965.70941851852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45965.70941851852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45965.70941851852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45965.70941851852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45965.70941851852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45965.70941851852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45965.70941851852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45965.70941851852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45965.70941851852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45965.70941851852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45965.70941851852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45965.70941851852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45965.70941851852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45965.70941851852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45965.70941851852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45965.70941851852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45965.70941851852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45965.70941851852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45965.70941851852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45965.70941851852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45965.70941851852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45965.70941851852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45965.70941851852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45965.70941851852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45965.70941851852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45965.70941851852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45965.70941851852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45965.70941851852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45965.70941851852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45965.70941851852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45965.70941851852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45965.70941851852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45965.70941851852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45965.70941851852</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45965.70941851852</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73.877358333331358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39.520541203703033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17.048307407407265</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45965.70941851852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45965.70941851852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45965.70941851852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45965.70941851852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45965.70941851852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45965.70941851852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45965.70941851852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45965.70941851852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45965.70941851852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45965.70941851852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45965.70941851852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45965.70941851852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45965.70941851852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45965.70941851852</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45965.70941851852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45965.70941851852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45965.70941851852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45965.70941851852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45965.70941851852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45965.70941851852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45965.70941851852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45965.70941851852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45965.70941851852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45965.70941851852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45965.70941851852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45965.70941851852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45965.70941851852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45965.70941851852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45965.70941851852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45965.70941851852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45965.70941851852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45965.70941851852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45965.70941851852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45965.70941851852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45965.70941851852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45965.70941851852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45965.70941851852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45965.70941851852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45965.70941851852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45965.70941851852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45965.70941851852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45965.70941851852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45965.70941851852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45965.70941851852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45965.70941851852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45965.70941851852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45965.70941851852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45965.70941851852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45965.70941851852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45965.70941851852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45965.70941851852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45965.70941851852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45965.70941851852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45965.70941851852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45965.70941851852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45965.70941851852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45965.70941851852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45965.70941851852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45965.70941851852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45965.70941851852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45965.70941851852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45965.70941851852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45965.70941851852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45965.70941851852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45965.70941851852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45965.70941851852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45965.70941851852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45965.70941851852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45965.70941851852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45965.70941851852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45965.70941851852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45965.70941851852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45965.70941851852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45965.70941851852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45965.70941851852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45965.70941851852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45965.70941851852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45965.70941851852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45965.70941851852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45965.70941851852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45965.70941851852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45965.70941851852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45965.70941851852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45965.70941851852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45965.70941851852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45965.70941851852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45965.70941851852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45965.70941851852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45965.70941851852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45965.70941851852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45965.70941851852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45965.70941851852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45965.70941851852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45965.70941851852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45965.70941851852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45965.70941851852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45965.70941851852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45965.70941851852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45965.70941851852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45965.70941851852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45965.70941851852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45965.70941851852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45965.70941851852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45965.70941851852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45965.70941851852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45965.70941851852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45965.70941851852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45965.70941851852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45965.70941851852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45965.70941851852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45965.70941851852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45965.70941851852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45965.70941851852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45965.70941851852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45965.70941851852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45965.70941851852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45965.70941851852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45965.70941851852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45965.70941851852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45965.70941851852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45965.70941851852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45965.70941851852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45965.70941851852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45965.70941851852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45965.70941851852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45965.70941851852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45965.70941851852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45965.70941851852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45965.70941851852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45965.70941851852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45965.70941851852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45965.70941851852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45965.70941851852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45965.70941851852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45965.70941851852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45965.70941851852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45965.70941851852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45965.70941851852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45965.70941851852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45965.70941851852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45965.70941851852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45965.70941851852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45965.70941851852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45965.70941851852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45965.70941851852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45965.70941851852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45965.70941851852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45965.70941851852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45965.70941851852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45965.70941851852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45965.70941851852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45965.70941851852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45965.70941851852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45965.70941851852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45965.70941851852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45965.70941851852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45965.70941851852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45965.70941851852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45965.70941851852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45965.70941851852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45965.70941851852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45965.70941851852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45965.70941851852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45965.70941851852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45965.70941851852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45965.70941851852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45965.70941851852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45965.70941851852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45965.70941851852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45965.70941851852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45965.70941851852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45965.70941851852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45965.70941851852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45965.70941851852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45965.70941851852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45965.70941851852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45965.70941851852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45965.70941851852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45965.70941851852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45965.70941851852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45965.70941851852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45965.70941851852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45965.70941851852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45965.70941851852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45965.70941851852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45965.70941851852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45965.70941851852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45965.70941851852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45965.70941851852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45965.70941851852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45965.70941851852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45965.70941851852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45965.70941851852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45965.70941851852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45965.70941851852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45965.70941851852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45965.70941851852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45965.70941851852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45965.70941851852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45965.70941851852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45965.70941851852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45965.70941851852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45965.70941851852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45965.70941851852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45965.70941851852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45965.70941851852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45965.70941851852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45965.70941851852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45965.70941851852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45965.70941851852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45965.70941851852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45965.70941851852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45965.70941851852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45965.70941851852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45965.70941851852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45965.70941851852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45965.70941851852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45965.70941851852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45965.70941851852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45965.70941851852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45965.70941851852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45965.70941851852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45965.70941851852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45965.70941851852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45965.70941851852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45965.70941851852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45965.70941851852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45965.70941851852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45965.70941851852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45965.70941851852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45965.70941851852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45965.70941851852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45965.70941851852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45965.70941851852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45965.70941851852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45965.70941851852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45965.70941851852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45965.70941851852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45965.70941851852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45965.70941851852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45965.70941851852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45965.70941851852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45965.70941851852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45965.70941851852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45965.70941851852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45965.70941851852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45965.70941851852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45965.70941851852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45965.70941851852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45965.70941851852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45965.70941851852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45965.70941851852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45965.70941851852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45965.70941851852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45965.70941851852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45965.70941851852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45965.70941851852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45965.70941851852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45965.70941851852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45965.70941851852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45965.70941851852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45965.70941851852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45965.70941851852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45965.70941851852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45965.70941851852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45965.70941851852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45965.70941851852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45965.70941851852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45965.70941851852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45965.70941851852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45965.70941851852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45965.70941851852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45965.70941851852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45965.70941851852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45965.70941851852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45965.70941851852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45965.70941851852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45965.70941851852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45965.70941851852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45965.70941851852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45965.70941851852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45965.70941851852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45965.70941851852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45965.70941851852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45965.70941851852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45965.70941851852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45965.70941851852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45965.70941851852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45965.70941851852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45965.70941851852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45965.70941851852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45965.70941851852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45965.70941851852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45965.70941851852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45965.70941851852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45965.70941851852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45965.70941851852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45965.70941851852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45965.70941851852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45965.70941851852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45965.70941851852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45965.70941851852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45965.70941851852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45965.70941851852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45965.70941851852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45965.70941851852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45965.70941851852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45965.70941851852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45965.70941851852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45965.70941851852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45965.70941851852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45965.70941851852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45965.70941851852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45965.70941851852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45965.70941851852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45965.70941851852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45965.70941851852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45965.70941851852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45965.70941851852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45965.70941851852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45965.70941851852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45965.70941851852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45965.70941851852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45965.70941851852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45965.70941851852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45965.70941851852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45965.70941851852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45965.70941851852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45965.70941851852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45965.70941851852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45965.70941851852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45965.70941851852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45965.70941851852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45965.70941851852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45965.70941851852</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7" ht="15"/>
    <row r="1259"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ca="1">IFERROR(NOW()-F2,"-")</f>
        <v>45965.70941851852</v>
      </c>
      <c r="H2" s="171"/>
      <c r="I2" s="169" t="str">
        <f>IFERROR(VLOOKUP(D2,DB!A:F,6,0),"")</f>
        <v/>
      </c>
      <c r="J2" s="102" t="str">
        <f>IFERROR(VLOOKUP(D2,DB!A:G,7,0),"")</f>
        <v/>
      </c>
      <c r="K2" s="172"/>
      <c r="L2" s="173" t="str">
        <f>IFERROR(VLOOKUP(D2,DB!A:I,9,0),"")</f>
        <v/>
      </c>
    </row>
    <row r="3" spans="1:16383" ht="31.5" customHeight="1">
      <c r="A3" s="168"/>
      <c r="B3" s="169" t="str">
        <f>IFERROR(VLOOKUP(D3,DB!A:K,11,0),"")</f>
        <v/>
      </c>
      <c r="C3" s="170"/>
      <c r="D3" s="169"/>
      <c r="E3" s="102"/>
      <c r="F3" s="171"/>
      <c r="G3" s="115">
        <f ca="1">IFERROR(NOW()-F3,"-")</f>
        <v>45965.70941851852</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45965.70941851852</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75"/>
      <c r="E5" s="102"/>
      <c r="F5" s="171"/>
      <c r="G5" s="115">
        <f ca="1">IFERROR(NOW()-F5,"-")</f>
        <v>45965.70941851852</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45965.70941851852</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45965.70941851852</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45965.70941851852</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45965.70941851852</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45965.70941851852</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45965.70941851852</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45965.70941851852</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45965.70941851852</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45965.70941851852</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45965.70941851852</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45965.70941851852</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45965.70941851852</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45965.70941851852</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45965.70941851852</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45965.70941851852</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45965.70941851852</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45965.70941851852</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45965.70941851852</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45965.70941851852</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45965.70941851852</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45965.70941851852</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45965.70941851852</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45965.70941851852</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45965.70941851852</v>
      </c>
      <c r="H29" s="171"/>
      <c r="I29" s="169" t="str">
        <f>IFERROR(VLOOKUP(D29,DB!A:F,6,0),"")</f>
        <v/>
      </c>
      <c r="J29" s="102"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45965.70941851852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45965.70941851852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45965.70941851852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45965.70941851852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45965.70941851852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45965.70941851852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45965.70941851852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45965.70941851852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45965.70941851852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45965.70941851852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45965.70941851852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45965.70941851852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45965.70941851852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45965.70941851852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45965.70941851852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45965.70941851852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45965.70941851852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45965.70941851852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45965.70941851852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45965.70941851852</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