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79" documentId="13_ncr:1_{F6CB121F-512D-4AA6-A0C1-0FB36C537598}" xr6:coauthVersionLast="47" xr6:coauthVersionMax="47" xr10:uidLastSave="{E311C13B-AD61-42FF-9F35-0C94542C7A9F}"/>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3" i="4"/>
  <c r="I3" i="4"/>
  <c r="J3" i="4"/>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<sst xmlns="http://schemas.openxmlformats.org/spreadsheetml/2006/main" count="179020" uniqueCount="39103">
  <si>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</si>
  <si>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</si>
  <si>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</si>
  <si>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</si>
  <si>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</si>
  <si>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</si>
  <si>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</si>
  <si>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</si>
  <si>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</si>
  <si>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</si>
  <si>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</si>
  <si>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</si>
  <si>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</si>
  <si>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</si>
  <si>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</si>
  <si>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</si>
  <si>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</si>
  <si>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</si>
  <si>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</si>
  <si>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</si>
  <si>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</si>
  <si>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</si>
  <si>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</si>
  <si>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</si>
  <si>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</si>
  <si>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</si>
  <si>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</si>
  <si>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</si>
  <si>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</si>
  <si>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</si>
  <si>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</si>
  <si>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</si>
  <si>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</si>
  <si>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</si>
  <si>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</si>
  <si>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</si>
  <si>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</si>
  <si>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</si>
  <si>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</si>
  <si>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</si>
  <si>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</si>
  <si>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</si>
  <si>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</si>
  <si>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</si>
  <si>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</si>
  <si>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</si>
  <si>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</si>
  <si>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</si>
  <si>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</si>
  <si>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</si>
  <si>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</si>
  <si>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</si>
  <si>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</si>
  <si>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</si>
  <si>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</si>
  <si>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</si>
  <si>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</si>
  <si>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</si>
  <si>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</si>
  <si>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</si>
  <si>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</si>
  <si>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</si>
  <si>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</si>
  <si>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</si>
  <si>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</si>
  <si>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</si>
  <si>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</si>
  <si>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</si>
  <si>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</si>
  <si>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</si>
  <si>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</si>
  <si>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</si>
  <si>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</si>
  <si>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</si>
  <si>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</si>
  <si>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</si>
  <si>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</si>
  <si>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</si>
  <si>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</si>
  <si>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</si>
  <si>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</si>
  <si>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</si>
  <si>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</si>
  <si>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</si>
  <si>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</si>
  <si>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</si>
  <si>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</si>
  <si>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</si>
  <si>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</si>
  <si>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</si>
  <si>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</si>
  <si>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</si>
  <si>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</si>
  <si>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</si>
  <si>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</si>
  <si>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</si>
  <si>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</si>
  <si>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</si>
  <si>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</si>
  <si>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</si>
  <si>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</si>
  <si>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</si>
  <si>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</si>
  <si>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</si>
  <si>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</si>
  <si>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</si>
  <si>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</si>
  <si>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</si>
  <si>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</si>
  <si>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</si>
  <si>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</si>
  <si>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</si>
  <si>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</si>
  <si>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</si>
  <si>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</si>
  <si>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</si>
  <si>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</si>
  <si>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</si>
  <si>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</si>
  <si>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</si>
  <si>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</si>
  <si>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</si>
  <si>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</si>
  <si>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</si>
  <si>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</si>
  <si>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</si>
  <si>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</si>
  <si>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</si>
  <si>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</si>
  <si>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</si>
  <si>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</si>
  <si>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</si>
  <si>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</si>
  <si>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</si>
  <si>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</si>
  <si>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</si>
  <si>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</si>
  <si>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</si>
  <si>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</si>
  <si>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</si>
  <si>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</si>
  <si>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</si>
  <si>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</si>
  <si>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</si>
  <si>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</si>
  <si>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</si>
  <si>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</si>
  <si>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</si>
  <si>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</si>
  <si>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</si>
  <si>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</si>
  <si>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</si>
  <si>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</si>
  <si>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</si>
  <si>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</si>
  <si>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</si>
  <si>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</si>
  <si>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</si>
  <si>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</si>
  <si>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</si>
  <si>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</si>
  <si>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</si>
  <si>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</si>
  <si>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</si>
  <si>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</si>
  <si>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</si>
  <si>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</si>
  <si>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</si>
  <si>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</si>
  <si>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</si>
  <si>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</si>
  <si>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</si>
  <si>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</si>
  <si>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</si>
  <si>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</si>
  <si>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</si>
  <si>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</si>
  <si>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</si>
  <si>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</si>
  <si>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</si>
  <si>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</si>
  <si>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</si>
  <si>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</si>
  <si>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</si>
  <si>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</si>
  <si>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</si>
  <si>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</si>
  <si>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</si>
  <si>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</si>
  <si>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</si>
  <si>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</si>
  <si>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</si>
  <si>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</si>
  <si>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</si>
  <si>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</si>
  <si>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</si>
  <si>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</si>
  <si>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</si>
  <si>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</si>
  <si>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</si>
  <si>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</si>
  <si>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</si>
  <si>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</si>
  <si>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</si>
  <si>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</si>
  <si>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</si>
  <si>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</si>
  <si>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</si>
  <si>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</si>
  <si>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</si>
  <si>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</si>
  <si>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</si>
  <si>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</si>
  <si>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</si>
  <si>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</si>
  <si>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</si>
  <si>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</si>
  <si>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</si>
  <si>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</si>
  <si>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</si>
  <si>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</si>
  <si>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</si>
  <si>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</si>
  <si>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</si>
  <si>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</si>
  <si>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</si>
  <si>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</si>
  <si>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</si>
  <si>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</si>
  <si>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</si>
  <si>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</si>
  <si>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</si>
  <si>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</si>
  <si>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</si>
  <si>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</si>
  <si>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</si>
  <si>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</si>
  <si>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</si>
  <si>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</si>
  <si>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</si>
  <si>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</si>
  <si>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</si>
  <si>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</si>
  <si>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</si>
  <si>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</si>
  <si>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</si>
  <si>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</si>
  <si>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</si>
  <si>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</si>
  <si>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</si>
  <si>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</si>
  <si>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</si>
  <si>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</si>
  <si>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</si>
  <si>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</si>
  <si>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</si>
  <si>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</si>
  <si>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</si>
  <si>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</si>
  <si>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</si>
  <si>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</si>
  <si>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</si>
  <si>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</si>
  <si>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</si>
  <si>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</si>
  <si>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</si>
  <si>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</si>
  <si>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</si>
  <si>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</si>
  <si>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</si>
  <si>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</si>
  <si>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</si>
  <si>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</si>
  <si>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</si>
  <si>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</si>
  <si>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</si>
  <si>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</si>
  <si>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</si>
  <si>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</si>
  <si>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</si>
  <si>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</si>
  <si>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</si>
  <si>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</si>
  <si>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</si>
  <si>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</si>
  <si>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</si>
  <si>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</si>
  <si>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</si>
  <si>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</si>
  <si>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</si>
  <si>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</si>
  <si>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</si>
  <si>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</si>
  <si>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</si>
  <si>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</si>
  <si>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</si>
  <si>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</si>
  <si>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</si>
  <si>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</si>
  <si>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</si>
  <si>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</si>
  <si>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</si>
  <si>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</si>
  <si>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</si>
  <si>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</si>
  <si>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</si>
  <si>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</si>
  <si>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</si>
  <si>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</si>
  <si>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</si>
  <si>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</si>
  <si>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</si>
  <si>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</si>
  <si>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</si>
  <si>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</si>
  <si>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</si>
  <si>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</si>
  <si>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</si>
  <si>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</si>
  <si>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</si>
  <si>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</si>
  <si>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</si>
  <si>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</si>
  <si>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</si>
  <si>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</si>
  <si>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</si>
  <si>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</si>
  <si>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</si>
  <si>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</si>
  <si>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</si>
  <si>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</si>
  <si>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</si>
  <si>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</si>
  <si>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</si>
  <si>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</si>
  <si>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</si>
  <si>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</si>
  <si>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</si>
  <si>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</si>
  <si>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</si>
  <si>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</si>
  <si>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</si>
  <si>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</si>
  <si>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</si>
  <si>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</si>
  <si>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</si>
  <si>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</si>
  <si>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</si>
  <si>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</si>
  <si>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</si>
  <si>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</si>
  <si>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</si>
  <si>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</si>
  <si>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</si>
  <si>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</si>
  <si>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</si>
  <si>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</si>
  <si>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</si>
  <si>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</si>
  <si>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</si>
  <si>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</si>
  <si>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</si>
  <si>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</si>
  <si>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</si>
  <si>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</si>
  <si>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</si>
  <si>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</si>
  <si>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</si>
  <si>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</si>
  <si>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</si>
  <si>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</si>
  <si>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</si>
  <si>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</si>
  <si>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</si>
  <si>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</si>
  <si>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</si>
  <si>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</si>
  <si>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</si>
  <si>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</si>
  <si>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</si>
  <si>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</si>
  <si>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</si>
  <si>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</si>
  <si>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</si>
  <si>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</si>
  <si>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</si>
  <si>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</si>
  <si>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</si>
  <si>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</si>
  <si>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</si>
  <si>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</si>
  <si>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</si>
  <si>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</si>
  <si>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</si>
  <si>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</si>
  <si>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</si>
  <si>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</si>
  <si>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</si>
  <si>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</si>
  <si>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</si>
  <si>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</si>
  <si>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</si>
  <si>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</si>
  <si>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</si>
  <si>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</si>
  <si>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</si>
  <si>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</si>
  <si>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</si>
  <si>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</si>
  <si>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</si>
  <si>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</si>
  <si>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</si>
  <si>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</si>
  <si>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</si>
  <si>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</si>
  <si>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</si>
  <si>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</si>
  <si>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</si>
  <si>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</si>
  <si>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</si>
  <si>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</si>
  <si>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</si>
  <si>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</si>
  <si>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</si>
  <si>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</si>
  <si>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</si>
  <si>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</si>
  <si>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</si>
  <si>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</si>
  <si>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</si>
  <si>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</si>
  <si>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</si>
  <si>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</si>
  <si>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</si>
  <si>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</si>
  <si>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</si>
  <si>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</si>
  <si>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</si>
  <si>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</si>
  <si>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</si>
  <si>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</si>
  <si>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</si>
  <si>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</si>
  <si>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</si>
  <si>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</si>
  <si>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</si>
  <si>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</si>
  <si>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</si>
  <si>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</si>
  <si>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</si>
  <si>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</si>
  <si>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</si>
  <si>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</si>
  <si>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</si>
  <si>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</si>
  <si>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</si>
  <si>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</si>
  <si>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</si>
  <si>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</si>
  <si>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</si>
  <si>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</si>
  <si>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</si>
  <si>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</si>
  <si>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</si>
  <si>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</si>
  <si>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</si>
  <si>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</si>
  <si>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</si>
  <si>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</si>
  <si>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</si>
  <si>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</si>
  <si>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</si>
  <si>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</si>
  <si>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</si>
  <si>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</si>
  <si>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</si>
  <si>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</si>
  <si>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</si>
  <si>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</si>
  <si>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</si>
  <si>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</si>
  <si>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</si>
  <si>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</si>
  <si>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</si>
  <si>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</si>
  <si>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</si>
  <si>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</si>
  <si>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</si>
  <si>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</si>
  <si>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</si>
  <si>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</si>
  <si>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</si>
  <si>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</si>
  <si>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</si>
  <si>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</si>
  <si>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</si>
  <si>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</si>
  <si>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</si>
  <si>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</si>
  <si>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</si>
  <si>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</si>
  <si>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</si>
  <si>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</si>
  <si>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</si>
  <si>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</si>
  <si>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</si>
  <si>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</si>
  <si>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</si>
  <si>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</si>
  <si>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</si>
  <si>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</si>
  <si>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</si>
  <si>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</si>
  <si>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</si>
  <si>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</si>
  <si>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</si>
  <si>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</si>
  <si>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</si>
  <si>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</si>
  <si>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</si>
  <si>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</si>
  <si>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</si>
  <si>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</si>
  <si>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</si>
  <si>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</si>
  <si>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</si>
  <si>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</si>
  <si>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</si>
  <si>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</si>
  <si>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</si>
  <si>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</si>
  <si>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</si>
  <si>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</si>
  <si>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</si>
  <si>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</si>
  <si>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</si>
  <si>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</si>
  <si>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</si>
  <si>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</si>
  <si>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</si>
  <si>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</si>
  <si>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</si>
  <si>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</si>
  <si>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</si>
  <si>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</si>
  <si>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</si>
  <si>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</si>
  <si>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</si>
  <si>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</si>
  <si>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</si>
  <si>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</si>
  <si>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</si>
  <si>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</si>
  <si>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</si>
  <si>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</si>
  <si>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</si>
  <si>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</si>
  <si>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</si>
  <si>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</si>
  <si>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</si>
  <si>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</si>
  <si>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</si>
  <si>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</si>
  <si>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</si>
  <si>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</si>
  <si>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</si>
  <si>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</si>
  <si>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</si>
  <si>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</si>
  <si>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</si>
  <si>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</si>
  <si>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</si>
  <si>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</si>
  <si>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</si>
  <si>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</si>
  <si>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</si>
  <si>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</si>
  <si>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</si>
  <si>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</si>
  <si>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</si>
  <si>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</si>
  <si>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</si>
  <si>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</si>
  <si>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</si>
  <si>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</si>
  <si>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</si>
  <si>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</si>
  <si>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</si>
  <si>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</si>
  <si>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</si>
  <si>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</si>
  <si>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</si>
  <si>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</si>
  <si>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</si>
  <si>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</si>
  <si>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</si>
  <si>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</si>
  <si>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</si>
  <si>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</si>
  <si>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</si>
  <si>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</si>
  <si>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</si>
  <si>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</si>
  <si>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</si>
  <si>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</si>
  <si>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</si>
  <si>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</si>
  <si>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</si>
  <si>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</si>
  <si>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</si>
  <si>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</si>
  <si>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</si>
  <si>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</si>
  <si>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</si>
  <si>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</si>
  <si>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</si>
  <si>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</si>
  <si>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</si>
  <si>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</si>
  <si>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</si>
  <si>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</si>
  <si>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</si>
  <si>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</si>
  <si>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</si>
  <si>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</si>
  <si>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</si>
  <si>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</si>
  <si>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</si>
  <si>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</si>
  <si>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</si>
  <si>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</si>
  <si>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</si>
  <si>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</si>
  <si>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</si>
  <si>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</si>
  <si>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</si>
  <si>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</si>
  <si>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</si>
  <si>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</si>
  <si>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</si>
  <si>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</si>
  <si>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</si>
  <si>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</si>
  <si>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</si>
  <si>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</si>
  <si>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</si>
  <si>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</si>
  <si>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</si>
  <si>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</si>
  <si>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</si>
  <si>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</si>
  <si>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</si>
  <si>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</si>
  <si>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</si>
  <si>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</si>
  <si>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</si>
  <si>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</si>
  <si>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</si>
  <si>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</si>
  <si>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</si>
  <si>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</si>
  <si>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</si>
  <si>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</si>
  <si>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</si>
  <si>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</si>
  <si>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</si>
  <si>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</si>
  <si>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</si>
  <si>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</si>
  <si>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</si>
  <si>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</si>
  <si>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</si>
  <si>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</si>
  <si>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</si>
  <si>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</si>
  <si>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</si>
  <si>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</si>
  <si>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</si>
  <si>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</si>
  <si>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</si>
  <si>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</si>
  <si>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</si>
  <si>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</si>
  <si>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</si>
  <si>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</si>
  <si>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</si>
  <si>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</si>
  <si>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</si>
  <si>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</si>
  <si>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</si>
  <si>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</si>
  <si>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</si>
  <si>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</si>
  <si>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</si>
  <si>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</si>
  <si>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</si>
  <si>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</si>
  <si>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</si>
  <si>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</si>
  <si>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</si>
  <si>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</si>
  <si>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</si>
  <si>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</si>
  <si>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</si>
  <si>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</si>
  <si>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</si>
  <si>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</si>
  <si>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</si>
  <si>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</si>
  <si>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</si>
  <si>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</si>
  <si>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</si>
  <si>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</si>
  <si>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</si>
  <si>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</si>
  <si>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</si>
  <si>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</si>
  <si>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</si>
  <si>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</si>
  <si>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</si>
  <si>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</si>
  <si>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</si>
  <si>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</si>
  <si>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</si>
  <si>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</si>
  <si>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</si>
  <si>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</si>
  <si>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</si>
  <si>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</si>
  <si>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</si>
  <si>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</si>
  <si>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</si>
  <si>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</si>
  <si>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</si>
  <si>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</si>
  <si>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</si>
  <si>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</si>
  <si>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</si>
  <si>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</si>
  <si>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</si>
  <si>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</si>
  <si>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</si>
  <si>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</si>
  <si>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</si>
  <si>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</si>
  <si>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</si>
  <si>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</si>
  <si>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</si>
  <si>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</si>
  <si>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</si>
  <si>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</si>
  <si>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</si>
  <si>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</si>
  <si>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</si>
  <si>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</si>
  <si>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</si>
  <si>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</si>
  <si>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</si>
  <si>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</si>
  <si>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</si>
  <si>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</si>
  <si>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</si>
  <si>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</si>
  <si>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</si>
  <si>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</si>
  <si>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</si>
  <si>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</si>
  <si>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</si>
  <si>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</si>
  <si>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</si>
  <si>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</si>
  <si>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</si>
  <si>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</si>
  <si>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</si>
  <si>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</si>
  <si>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</si>
  <si>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</si>
  <si>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</si>
  <si>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</si>
  <si>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</si>
  <si>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</si>
  <si>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</si>
  <si>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</si>
  <si>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</si>
  <si>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</si>
  <si>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</si>
  <si>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</si>
  <si>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</si>
  <si>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</si>
  <si>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</si>
  <si>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</si>
  <si>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</si>
  <si>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</si>
  <si>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</si>
  <si>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</si>
  <si>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</si>
  <si>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</si>
  <si>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</si>
  <si>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</si>
  <si>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</si>
  <si>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</si>
  <si>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</si>
  <si>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</si>
  <si>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</si>
  <si>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</si>
  <si>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</si>
  <si>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</si>
  <si>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</si>
  <si>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</si>
  <si>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</si>
  <si>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</si>
  <si>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</si>
  <si>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</si>
  <si>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</si>
  <si>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</si>
  <si>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</si>
  <si>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</si>
  <si>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</si>
  <si>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</si>
  <si>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</si>
  <si>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</si>
  <si>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</si>
  <si>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</si>
  <si>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</si>
  <si>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</si>
  <si>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</si>
  <si>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</si>
  <si>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</si>
  <si>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</si>
  <si>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</si>
  <si>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</si>
  <si>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</si>
  <si>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</si>
  <si>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</si>
  <si>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</si>
  <si>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</si>
  <si>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</si>
  <si>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</si>
  <si>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</si>
  <si>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</si>
  <si>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</si>
  <si>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</si>
  <si>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</si>
  <si>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</si>
  <si>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</si>
  <si>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</si>
  <si>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</si>
  <si>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</si>
  <si>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</si>
  <si>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</si>
  <si>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</si>
  <si>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</si>
  <si>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</si>
  <si>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</si>
  <si>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</si>
  <si>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</si>
  <si>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</si>
  <si>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</si>
  <si>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</si>
  <si>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</si>
  <si>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</si>
  <si>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</si>
  <si>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</si>
  <si>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</si>
  <si>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</si>
  <si>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</si>
  <si>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</si>
  <si>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</si>
  <si>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</si>
  <si>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</si>
  <si>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</si>
  <si>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</si>
  <si>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</si>
  <si>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</si>
  <si>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</si>
  <si>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</si>
  <si>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</si>
  <si>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</si>
  <si>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</si>
  <si>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</si>
  <si>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</si>
  <si>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</si>
  <si>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</si>
  <si>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</si>
  <si>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</si>
  <si>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</si>
  <si>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</si>
  <si>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</si>
  <si>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</si>
  <si>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</si>
  <si>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</si>
  <si>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</si>
  <si>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</si>
  <si>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</si>
  <si>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</si>
  <si>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</si>
  <si>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</si>
  <si>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</si>
  <si>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</si>
  <si>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</si>
  <si>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</si>
  <si>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</si>
  <si>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</si>
  <si>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</si>
  <si>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</si>
  <si>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</si>
  <si>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</si>
  <si>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</si>
  <si>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</si>
  <si>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</si>
  <si>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</si>
  <si>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</si>
  <si>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</si>
  <si>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</si>
  <si>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</si>
  <si>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</si>
  <si>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</si>
  <si>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</si>
  <si>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</si>
  <si>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</si>
  <si>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</si>
  <si>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</si>
  <si>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</si>
  <si>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</si>
  <si>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</si>
  <si>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</si>
  <si>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</si>
  <si>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</si>
  <si>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</si>
  <si>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</si>
  <si>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</si>
  <si>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</si>
  <si>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</si>
  <si>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</si>
  <si>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</si>
  <si>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</si>
  <si>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</si>
  <si>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</si>
  <si>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</si>
  <si>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</si>
  <si>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</si>
  <si>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</si>
  <si>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</si>
  <si>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</si>
  <si>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</si>
  <si>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</si>
  <si>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</si>
  <si>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</si>
  <si>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</si>
  <si>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</si>
  <si>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</si>
  <si>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</si>
  <si>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</si>
  <si>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</si>
  <si>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</si>
  <si>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</si>
  <si>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</si>
  <si>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</si>
  <si>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</si>
  <si>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</si>
  <si>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</si>
  <si>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</si>
  <si>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</si>
  <si>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</si>
  <si>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</si>
  <si>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</si>
  <si>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</si>
  <si>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</si>
  <si>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</si>
  <si>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</si>
  <si>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</si>
  <si>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</si>
  <si>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</si>
  <si>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</si>
  <si>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</si>
  <si>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</si>
  <si>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</si>
  <si>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</si>
  <si>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</si>
  <si>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</si>
  <si>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</si>
  <si>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</si>
  <si>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</si>
  <si>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</si>
  <si>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</si>
  <si>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</si>
  <si>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</si>
  <si>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</si>
  <si>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</si>
  <si>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</si>
  <si>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</si>
  <si>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</si>
  <si>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</si>
  <si>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</si>
  <si>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</si>
  <si>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</si>
  <si>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</si>
  <si>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</si>
  <si>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</si>
  <si>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</si>
  <si>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</si>
  <si>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</si>
  <si>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</si>
  <si>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</si>
  <si>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</si>
  <si>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</si>
  <si>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</si>
  <si>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</si>
  <si>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</si>
  <si>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</si>
  <si>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</si>
  <si>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</si>
  <si>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</si>
  <si>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</si>
  <si>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</si>
  <si>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</si>
  <si>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</si>
  <si>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</si>
  <si>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</si>
  <si>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</si>
  <si>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</si>
  <si>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</si>
  <si>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</si>
  <si>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</si>
  <si>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</si>
  <si>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</si>
  <si>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</si>
  <si>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</si>
  <si>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</si>
  <si>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</si>
  <si>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</si>
  <si>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</si>
  <si>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</si>
  <si>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</si>
  <si>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</si>
  <si>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</si>
  <si>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</si>
  <si>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</si>
  <si>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</si>
  <si>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</si>
  <si>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</si>
  <si>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</si>
  <si>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</si>
  <si>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</si>
  <si>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</si>
  <si>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</si>
  <si>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</si>
  <si>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</si>
  <si>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</si>
  <si>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</si>
  <si>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</si>
  <si>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</si>
  <si>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</si>
  <si>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</si>
  <si>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</si>
  <si>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</si>
  <si>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</si>
  <si>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</si>
  <si>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</si>
  <si>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</si>
  <si>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</si>
  <si>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</si>
  <si>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</si>
  <si>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</si>
  <si>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</si>
  <si>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</si>
  <si>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</si>
  <si>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</si>
  <si>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</si>
  <si>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</si>
  <si>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</si>
  <si>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</si>
  <si>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</si>
  <si>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</si>
  <si>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</si>
  <si>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</si>
  <si>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</si>
  <si>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</si>
  <si>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</si>
  <si>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</si>
  <si>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</si>
  <si>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</si>
  <si>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</si>
  <si>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</si>
  <si>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</si>
  <si>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</si>
  <si>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</si>
  <si>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</si>
  <si>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</si>
  <si>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</si>
  <si>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</si>
  <si>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</si>
  <si>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</si>
  <si>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</si>
  <si>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</si>
  <si>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</si>
  <si>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</si>
  <si>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</si>
  <si>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</si>
  <si>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</si>
  <si>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</si>
  <si>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</si>
  <si>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</si>
  <si>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</si>
  <si>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</si>
  <si>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</si>
  <si>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</si>
  <si>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</si>
  <si>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</si>
  <si>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</si>
  <si>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</si>
  <si>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</si>
  <si>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</si>
  <si>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</si>
  <si>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</si>
  <si>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</si>
  <si>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</si>
  <si>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</si>
  <si>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</si>
  <si>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</si>
  <si>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</si>
  <si>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</si>
  <si>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</si>
  <si>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</si>
  <si>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</si>
  <si>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</si>
  <si>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</si>
  <si>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</si>
  <si>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</si>
  <si>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</si>
  <si>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</si>
  <si>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</si>
  <si>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</si>
  <si>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</si>
  <si>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</si>
  <si>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</si>
  <si>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</si>
  <si>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</si>
  <si>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</si>
  <si>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</si>
  <si>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</si>
  <si>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</si>
  <si>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</si>
  <si>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</si>
  <si>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</si>
  <si>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</si>
  <si>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</si>
  <si>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</si>
  <si>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</si>
  <si>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</si>
  <si>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</si>
  <si>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</si>
  <si>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</si>
  <si>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</si>
  <si>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</si>
  <si>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</si>
  <si>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</si>
  <si>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</si>
  <si>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</si>
  <si>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</si>
  <si>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</si>
  <si>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</si>
  <si>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</si>
  <si>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</si>
  <si>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</si>
  <si>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</si>
  <si>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</si>
  <si>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</si>
  <si>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</si>
  <si>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</si>
  <si>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</si>
  <si>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</si>
  <si>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</si>
  <si>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</si>
  <si>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</si>
  <si>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</si>
  <si>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</si>
  <si>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</si>
  <si>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</si>
  <si>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</si>
  <si>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</si>
  <si>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</si>
  <si>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</si>
  <si>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</si>
  <si>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</si>
  <si>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</si>
  <si>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</si>
  <si>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</si>
  <si>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</si>
  <si>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</si>
  <si>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</si>
  <si>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</si>
  <si>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</si>
  <si>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</si>
  <si>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</si>
  <si>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</si>
  <si>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</si>
  <si>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</si>
  <si>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</si>
  <si>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</si>
  <si>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</si>
  <si>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</si>
  <si>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</si>
  <si>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</si>
  <si>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</si>
  <si>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</si>
  <si>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</si>
  <si>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</si>
  <si>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</si>
  <si>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</si>
  <si>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</si>
  <si>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</si>
  <si>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</si>
  <si>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</si>
  <si>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</si>
  <si>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</si>
  <si>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</si>
  <si>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</si>
  <si>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</si>
  <si>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</si>
  <si>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</si>
  <si>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</si>
  <si>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</si>
  <si>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</si>
  <si>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</si>
  <si>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</si>
  <si>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</si>
  <si>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</si>
  <si>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</si>
  <si>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</si>
  <si>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</si>
  <si>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</si>
  <si>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</si>
  <si>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</si>
  <si>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</si>
  <si>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</si>
  <si>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</si>
  <si>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</si>
  <si>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</si>
  <si>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</si>
  <si>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</si>
  <si>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</si>
  <si>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</si>
  <si>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</si>
  <si>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</si>
  <si>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</si>
  <si>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</si>
  <si>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</si>
  <si>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</si>
  <si>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</si>
  <si>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</si>
  <si>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</si>
  <si>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</si>
  <si>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</si>
  <si>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</si>
  <si>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</si>
  <si>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</si>
  <si>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</si>
  <si>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</si>
  <si>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</si>
  <si>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</si>
  <si>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</si>
  <si>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</si>
  <si>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</si>
  <si>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</si>
  <si>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</si>
  <si>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</si>
  <si>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</si>
  <si>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</si>
  <si>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</si>
  <si>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</si>
  <si>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</si>
  <si>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</si>
  <si>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</si>
  <si>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</si>
  <si>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</si>
  <si>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</si>
  <si>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</si>
  <si>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</si>
  <si>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</si>
  <si>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</si>
  <si>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</si>
  <si>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</si>
  <si>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</si>
  <si>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</si>
  <si>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</si>
  <si>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</si>
  <si>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</si>
  <si>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</si>
  <si>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</si>
  <si>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</si>
  <si>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</si>
  <si>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</si>
  <si>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</si>
  <si>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</si>
  <si>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</si>
  <si>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</si>
  <si>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</si>
  <si>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</si>
  <si>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</si>
  <si>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</si>
  <si>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</si>
  <si>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</si>
  <si>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</si>
  <si>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</si>
  <si>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</si>
  <si>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</si>
  <si>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</si>
  <si>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</si>
  <si>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</si>
  <si>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</si>
  <si>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</si>
  <si>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</si>
  <si>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</si>
  <si>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</si>
  <si>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</si>
  <si>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</si>
  <si>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</si>
  <si>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</si>
  <si>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</si>
  <si>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</si>
  <si>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</si>
  <si>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</si>
  <si>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</si>
  <si>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</si>
  <si>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</si>
  <si>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</si>
  <si>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</si>
  <si>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</si>
  <si>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</si>
  <si>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</si>
  <si>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</si>
  <si>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</si>
  <si>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</si>
  <si>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</si>
  <si>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</si>
  <si>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</si>
  <si>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</si>
  <si>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</si>
  <si>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</si>
  <si>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</si>
  <si>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</si>
  <si>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</si>
  <si>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</si>
  <si>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</si>
  <si>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</si>
  <si>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</si>
  <si>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</si>
  <si>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</si>
  <si>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</si>
  <si>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</si>
  <si>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</si>
  <si>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</si>
  <si>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</si>
  <si>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</si>
  <si>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</si>
  <si>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</si>
  <si>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</si>
  <si>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</si>
  <si>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</si>
  <si>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</si>
  <si>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</si>
  <si>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</si>
  <si>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</si>
  <si>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</si>
  <si>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</si>
  <si>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</si>
  <si>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</si>
  <si>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</si>
  <si>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</si>
  <si>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</si>
  <si>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</si>
  <si>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</si>
  <si>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</si>
  <si>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</si>
  <si>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</si>
  <si>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</si>
  <si>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</si>
  <si>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</si>
  <si>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</si>
  <si>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</si>
  <si>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</si>
  <si>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</si>
  <si>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</si>
  <si>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</si>
  <si>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</si>
  <si>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</si>
  <si>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</si>
  <si>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</si>
  <si>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</si>
  <si>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</si>
  <si>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</si>
  <si>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</si>
  <si>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</si>
  <si>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</si>
  <si>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</si>
  <si>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</si>
  <si>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</si>
  <si>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</si>
  <si>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</si>
  <si>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</si>
  <si>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</si>
  <si>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</si>
  <si>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</si>
  <si>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</si>
  <si>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</si>
  <si>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</si>
  <si>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</si>
  <si>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</si>
  <si>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</si>
  <si>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</si>
  <si>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</si>
  <si>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</si>
  <si>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</si>
  <si>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</si>
  <si>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</si>
  <si>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</si>
  <si>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</si>
  <si>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</si>
  <si>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</si>
  <si>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</si>
  <si>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</si>
  <si>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</si>
  <si>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</si>
  <si>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</si>
  <si>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</si>
  <si>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</si>
  <si>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</si>
  <si>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</si>
  <si>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</si>
  <si>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</si>
  <si>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</si>
  <si>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</si>
  <si>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</si>
  <si>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</si>
  <si>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</si>
  <si>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</si>
  <si>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</si>
  <si>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</si>
  <si>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</si>
  <si>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</si>
  <si>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</si>
  <si>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</si>
  <si>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</si>
  <si>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</si>
  <si>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</si>
  <si>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</si>
  <si>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</si>
  <si>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</si>
  <si>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</si>
  <si>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</si>
  <si>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</si>
  <si>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</si>
  <si>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</si>
  <si>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</si>
  <si>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</si>
  <si>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</si>
  <si>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</si>
  <si>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</si>
  <si>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</si>
  <si>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</si>
  <si>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</si>
  <si>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</si>
  <si>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</si>
  <si>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</si>
  <si>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</si>
  <si>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</si>
  <si>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</si>
  <si>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</si>
  <si>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</si>
  <si>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</si>
  <si>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</si>
  <si>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</si>
  <si>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</si>
  <si>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</si>
  <si>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</si>
  <si>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</si>
  <si>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</si>
  <si>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</si>
  <si>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</si>
  <si>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</si>
  <si>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</si>
  <si>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</si>
  <si>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</si>
  <si>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</si>
  <si>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</si>
  <si>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</si>
  <si>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</si>
  <si>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</si>
  <si>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</si>
  <si>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</si>
  <si>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</si>
  <si>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</si>
  <si>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</si>
  <si>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</si>
  <si>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</si>
  <si>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</si>
  <si>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</si>
  <si>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</si>
  <si>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</si>
  <si>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</si>
  <si>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</si>
  <si>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</si>
  <si>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</si>
  <si>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</si>
  <si>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</si>
  <si>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</si>
  <si>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</si>
  <si>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</si>
  <si>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</si>
  <si>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</si>
  <si>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</si>
  <si>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</si>
  <si>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</si>
  <si>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</si>
  <si>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</si>
  <si>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</si>
  <si>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</si>
  <si>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</si>
  <si>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</si>
  <si>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</si>
  <si>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</si>
  <si>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</si>
  <si>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</si>
  <si>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</si>
  <si>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</si>
  <si>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</si>
  <si>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</si>
  <si>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</si>
  <si>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</si>
  <si>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</si>
  <si>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</si>
  <si>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</si>
  <si>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</si>
  <si>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</si>
  <si>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</si>
  <si>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</si>
  <si>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</si>
  <si>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</si>
  <si>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</si>
  <si>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</si>
  <si>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</si>
  <si>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</si>
  <si>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</si>
  <si>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</si>
  <si>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</si>
  <si>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</si>
  <si>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</si>
  <si>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</si>
  <si>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</si>
  <si>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</si>
  <si>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</si>
  <si>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</si>
  <si>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</si>
  <si>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</si>
  <si>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</si>
  <si>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</si>
  <si>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</si>
  <si>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</si>
  <si>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</si>
  <si>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</si>
  <si>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</si>
  <si>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</si>
  <si>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</si>
  <si>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</si>
  <si>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</si>
  <si>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</si>
  <si>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</si>
  <si>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</si>
  <si>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</si>
  <si>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</si>
  <si>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</si>
  <si>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</si>
  <si>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</si>
  <si>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</si>
  <si>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</si>
  <si>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</si>
  <si>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</si>
  <si>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</si>
  <si>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</si>
  <si>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</si>
  <si>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</si>
  <si>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</si>
  <si>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</si>
  <si>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</si>
  <si>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</si>
  <si>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</si>
  <si>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</si>
  <si>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</si>
  <si>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</si>
  <si>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</si>
  <si>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</si>
  <si>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</si>
  <si>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</si>
  <si>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</si>
  <si>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</si>
  <si>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</si>
  <si>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</si>
  <si>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</si>
  <si>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</si>
  <si>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</si>
  <si>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</si>
  <si>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</si>
  <si>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</si>
  <si>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</si>
  <si>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</si>
  <si>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</si>
  <si>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</si>
  <si>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</si>
  <si>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</si>
  <si>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</si>
  <si>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</si>
  <si>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</si>
  <si>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</si>
  <si>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</si>
  <si>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</si>
  <si>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</si>
  <si>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</si>
  <si>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</si>
  <si>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</si>
  <si>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</si>
  <si>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</si>
  <si>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</si>
  <si>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</si>
  <si>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</si>
  <si>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</si>
  <si>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</si>
  <si>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</si>
  <si>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</si>
  <si>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</si>
  <si>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</si>
  <si>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</si>
  <si>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</si>
  <si>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</si>
  <si>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</si>
  <si>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</si>
  <si>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</si>
  <si>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</si>
  <si>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</si>
  <si>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</si>
  <si>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</si>
  <si>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</si>
  <si>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</si>
  <si>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</si>
  <si>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</si>
  <si>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</si>
  <si>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</si>
  <si>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</si>
  <si>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</si>
  <si>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</si>
  <si>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</si>
  <si>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</si>
  <si>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</si>
  <si>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</si>
  <si>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</si>
  <si>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</si>
  <si>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</si>
  <si>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</si>
  <si>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</si>
  <si>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</si>
  <si>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</si>
  <si>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</si>
  <si>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</si>
  <si>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</si>
  <si>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</si>
  <si>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</si>
  <si>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</si>
  <si>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</si>
  <si>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</si>
  <si>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</si>
  <si>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</si>
  <si>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</si>
  <si>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</si>
  <si>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</si>
  <si>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</si>
  <si>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</si>
  <si>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</si>
  <si>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</si>
  <si>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</si>
  <si>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</si>
  <si>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</si>
  <si>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</si>
  <si>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</si>
  <si>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</si>
  <si>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</si>
  <si>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</si>
  <si>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</si>
  <si>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</si>
  <si>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</si>
  <si>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</si>
  <si>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</si>
  <si>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</si>
  <si>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</si>
  <si>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</si>
  <si>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</si>
  <si>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</si>
  <si>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</si>
  <si>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</si>
  <si>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</si>
  <si>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</si>
  <si>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</si>
  <si>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</si>
  <si>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</si>
  <si>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</si>
  <si>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</si>
  <si>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</si>
  <si>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</si>
  <si>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</si>
  <si>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</si>
  <si>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</si>
  <si>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</si>
  <si>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</si>
  <si>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</si>
  <si>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</si>
  <si>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</si>
  <si>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</si>
  <si>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</si>
  <si>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</si>
  <si>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</si>
  <si>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</si>
  <si>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</si>
  <si>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</si>
  <si>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</si>
  <si>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</si>
  <si>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</si>
  <si>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</si>
  <si>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</si>
  <si>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</si>
  <si>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</si>
  <si>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</si>
  <si>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</si>
  <si>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</si>
  <si>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</si>
  <si>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</si>
  <si>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</si>
  <si>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</si>
  <si>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</si>
  <si>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</si>
  <si>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</si>
  <si>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</si>
  <si>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</si>
  <si>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</si>
  <si>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</si>
  <si>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</si>
  <si>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</si>
  <si>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</si>
  <si>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</si>
  <si>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</si>
  <si>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</si>
  <si>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</si>
  <si>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</si>
  <si>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</si>
  <si>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</si>
  <si>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</si>
  <si>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</si>
  <si>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</si>
  <si>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</si>
  <si>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</si>
  <si>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</si>
  <si>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</si>
  <si>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</si>
  <si>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</si>
  <si>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</si>
  <si>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</si>
  <si>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</si>
  <si>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</si>
  <si>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</si>
  <si>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</si>
  <si>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</si>
  <si>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</si>
  <si>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</si>
  <si>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</si>
  <si>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</si>
  <si>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</si>
  <si>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</si>
  <si>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</si>
  <si>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</si>
  <si>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</si>
  <si>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</si>
  <si>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</si>
  <si>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</si>
  <si>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</si>
  <si>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</si>
  <si>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</si>
  <si>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</si>
  <si>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</si>
  <si>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</si>
  <si>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</si>
  <si>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</si>
  <si>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</si>
  <si>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</si>
  <si>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</si>
  <si>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</si>
  <si>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</si>
  <si>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</si>
  <si>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</si>
  <si>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</si>
  <si>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</si>
  <si>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</si>
  <si>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</si>
  <si>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</si>
  <si>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</si>
  <si>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</si>
  <si>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</si>
  <si>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</si>
  <si>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</si>
  <si>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</si>
  <si>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</si>
  <si>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</si>
  <si>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</si>
  <si>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</si>
  <si>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</si>
  <si>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</si>
  <si>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</si>
  <si>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</si>
  <si>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</si>
  <si>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</si>
  <si>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</si>
  <si>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</si>
  <si>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</si>
  <si>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</si>
  <si>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</si>
  <si>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</si>
  <si>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</si>
  <si>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</si>
  <si>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</si>
  <si>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</si>
  <si>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</si>
  <si>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</si>
  <si>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</si>
  <si>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</si>
  <si>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</si>
  <si>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</si>
  <si>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</si>
  <si>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</si>
  <si>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</si>
  <si>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</si>
  <si>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</si>
  <si>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</si>
  <si>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</si>
  <si>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</si>
  <si>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</si>
  <si>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</si>
  <si>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</si>
  <si>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</si>
  <si>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</si>
  <si>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</si>
  <si>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</si>
  <si>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</si>
  <si>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</si>
  <si>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</si>
  <si>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</si>
  <si>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</si>
  <si>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</si>
  <si>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</si>
  <si>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</si>
  <si>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</si>
  <si>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</si>
  <si>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</si>
  <si>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</si>
  <si>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</si>
  <si>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</si>
  <si>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</si>
  <si>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</si>
  <si>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</si>
  <si>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</si>
  <si>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</si>
  <si>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</si>
  <si>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</si>
  <si>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</si>
  <si>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</si>
  <si>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</si>
  <si>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</si>
  <si>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</si>
  <si>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</si>
  <si>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</si>
  <si>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</si>
  <si>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</si>
  <si>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</si>
  <si>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</si>
  <si>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</si>
  <si>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</si>
  <si>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</si>
  <si>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</si>
  <si>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</si>
  <si>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</si>
  <si>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</si>
  <si>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</si>
  <si>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</si>
  <si>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</si>
  <si>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</si>
  <si>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</si>
  <si>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</si>
  <si>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</si>
  <si>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</si>
  <si>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</si>
  <si>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</si>
  <si>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</si>
  <si>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</si>
  <si>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</si>
  <si>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</si>
  <si>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</si>
  <si>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</si>
  <si>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</si>
  <si>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</si>
  <si>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</si>
  <si>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</si>
  <si>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</si>
  <si>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</si>
  <si>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</si>
  <si>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</si>
  <si>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</si>
  <si>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</si>
  <si>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</si>
  <si>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</si>
  <si>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</si>
  <si>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</si>
  <si>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</si>
  <si>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</si>
  <si>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</si>
  <si>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</si>
  <si>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</si>
  <si>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</si>
  <si>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</si>
  <si>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</si>
  <si>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</si>
  <si>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</si>
  <si>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</si>
  <si>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</si>
  <si>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</si>
  <si>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</si>
  <si>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</si>
  <si>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</si>
  <si>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</si>
  <si>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</si>
  <si>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</si>
  <si>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</si>
  <si>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</si>
  <si>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</si>
  <si>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</si>
  <si>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</si>
  <si>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</si>
  <si>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</si>
  <si>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</si>
  <si>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</si>
  <si>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</si>
  <si>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</si>
  <si>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</si>
  <si>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</si>
  <si>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</si>
  <si>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</si>
  <si>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</si>
  <si>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</si>
  <si>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</si>
  <si>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</si>
  <si>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</si>
  <si>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</si>
  <si>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</si>
  <si>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</si>
  <si>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</si>
  <si>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</si>
  <si>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</si>
  <si>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</si>
  <si>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</si>
  <si>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</si>
  <si>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</si>
  <si>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</si>
  <si>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</si>
  <si>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</si>
  <si>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</si>
  <si>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</si>
  <si>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</si>
  <si>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</si>
  <si>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</si>
  <si>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</si>
  <si>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</si>
  <si>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</si>
  <si>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</si>
  <si>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</si>
  <si>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</si>
  <si>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</si>
  <si>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</si>
  <si>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</si>
  <si>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</si>
  <si>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</si>
  <si>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</si>
  <si>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</si>
  <si>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</si>
  <si>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</si>
  <si>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</si>
  <si>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</si>
  <si>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</si>
  <si>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</si>
  <si>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</si>
  <si>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</si>
  <si>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</si>
  <si>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</si>
  <si>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</si>
  <si>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</si>
  <si>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</si>
  <si>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</si>
  <si>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</si>
  <si>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</si>
  <si>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</si>
  <si>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</si>
  <si>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</si>
  <si>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</si>
  <si>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</si>
  <si>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</si>
  <si>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</si>
  <si>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</si>
  <si>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</si>
  <si>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</si>
  <si>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</si>
  <si>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</si>
  <si>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</si>
  <si>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</si>
  <si>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</si>
  <si>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</si>
  <si>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</si>
  <si>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</si>
  <si>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</si>
  <si>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</si>
  <si>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</si>
  <si>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</si>
  <si>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</si>
  <si>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</si>
  <si>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</si>
  <si>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</si>
  <si>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</si>
  <si>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</si>
  <si>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</si>
  <si>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</si>
  <si>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</si>
  <si>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</si>
  <si>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</si>
  <si>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</si>
  <si>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</si>
  <si>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</si>
  <si>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</si>
  <si>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</si>
  <si>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</si>
  <si>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</si>
  <si>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</si>
  <si>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</si>
  <si>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</si>
  <si>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</si>
  <si>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</si>
  <si>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</si>
  <si>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</si>
  <si>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</si>
  <si>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</si>
  <si>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</si>
  <si>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</si>
  <si>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</si>
  <si>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</si>
  <si>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</si>
  <si>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</si>
  <si>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</si>
  <si>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</si>
  <si>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</si>
  <si>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</si>
  <si>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</si>
  <si>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</si>
  <si>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</si>
  <si>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</si>
  <si>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</si>
  <si>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</si>
  <si>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</si>
  <si>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</si>
  <si>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</si>
  <si>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</si>
  <si>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</si>
  <si>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</si>
  <si>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</si>
  <si>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</si>
  <si>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</si>
  <si>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</si>
  <si>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</si>
  <si>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</si>
  <si>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</si>
  <si>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</si>
  <si>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</si>
  <si>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</si>
  <si>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</si>
  <si>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</si>
  <si>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</si>
  <si>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</si>
  <si>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</si>
  <si>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</si>
  <si>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</si>
  <si>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</si>
  <si>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</si>
  <si>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</si>
  <si>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</si>
  <si>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</si>
  <si>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</si>
  <si>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</si>
  <si>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</si>
  <si>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</si>
  <si>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</si>
  <si>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</si>
  <si>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</si>
  <si>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</si>
  <si>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</si>
  <si>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</si>
  <si>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</si>
  <si>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</si>
  <si>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</si>
  <si>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</si>
  <si>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</si>
  <si>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</si>
  <si>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</si>
  <si>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</si>
  <si>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</si>
  <si>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</si>
  <si>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</si>
  <si>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</si>
  <si>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</si>
  <si>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</si>
  <si>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</si>
  <si>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</si>
  <si>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</si>
  <si>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</si>
  <si>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</si>
  <si>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</si>
  <si>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</si>
  <si>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</si>
  <si>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</si>
  <si>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</si>
  <si>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</si>
  <si>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</si>
  <si>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</si>
  <si>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</si>
  <si>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</si>
  <si>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</si>
  <si>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</si>
  <si>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</si>
  <si>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</si>
  <si>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</si>
  <si>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</si>
  <si>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</si>
  <si>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</si>
  <si>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</si>
  <si>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</si>
  <si>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</si>
  <si>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</si>
  <si>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</si>
  <si>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</si>
  <si>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</si>
  <si>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</si>
  <si>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</si>
  <si>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</si>
  <si>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</si>
  <si>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</si>
  <si>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</si>
  <si>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</si>
  <si>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</si>
  <si>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</si>
  <si>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</si>
  <si>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</si>
  <si>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</si>
  <si>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</si>
  <si>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</si>
  <si>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</si>
  <si>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</si>
  <si>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</si>
  <si>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</si>
  <si>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</si>
  <si>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</si>
  <si>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</si>
  <si>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</si>
  <si>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</si>
  <si>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</si>
  <si>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</si>
  <si>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</si>
  <si>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</si>
  <si>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</si>
  <si>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</si>
  <si>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</si>
  <si>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</si>
  <si>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</si>
  <si>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</si>
  <si>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</si>
  <si>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</si>
  <si>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</si>
  <si>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</si>
  <si>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</si>
  <si>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</si>
  <si>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</si>
  <si>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</si>
  <si>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</si>
  <si>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</si>
  <si>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</si>
  <si>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</si>
  <si>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</si>
  <si>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</si>
  <si>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</si>
  <si>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</si>
  <si>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</si>
  <si>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</si>
  <si>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</si>
  <si>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</si>
  <si>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</si>
  <si>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</si>
  <si>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</si>
  <si>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</si>
  <si>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</si>
  <si>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</si>
  <si>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</si>
  <si>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</si>
  <si>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</si>
  <si>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</si>
  <si>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</si>
  <si>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</si>
  <si>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</si>
  <si>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</si>
  <si>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</si>
  <si>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</si>
  <si>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</si>
  <si>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</si>
  <si>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</si>
  <si>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</si>
  <si>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</si>
  <si>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</si>
  <si>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</si>
  <si>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</si>
  <si>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</si>
  <si>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</si>
  <si>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</si>
  <si>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</si>
  <si>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</si>
  <si>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</si>
  <si>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</si>
  <si>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</si>
  <si>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</si>
  <si>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</si>
  <si>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</si>
  <si>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</si>
  <si>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</si>
  <si>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</si>
  <si>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</si>
  <si>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</si>
  <si>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</si>
  <si>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</si>
  <si>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</si>
  <si>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</si>
  <si>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</si>
  <si>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</si>
  <si>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</si>
  <si>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</si>
  <si>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</si>
  <si>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</si>
  <si>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</si>
  <si>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</si>
  <si>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</si>
  <si>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</si>
  <si>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</si>
  <si>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</si>
  <si>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</si>
  <si>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</si>
  <si>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</si>
  <si>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</si>
  <si>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</si>
  <si>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</si>
  <si>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</si>
  <si>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</si>
  <si>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</si>
  <si>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</si>
  <si>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</si>
  <si>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</si>
  <si>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</si>
  <si>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</si>
  <si>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</si>
  <si>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</si>
  <si>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</si>
  <si>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</si>
  <si>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</si>
  <si>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</si>
  <si>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</si>
  <si>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</si>
  <si>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</si>
  <si>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</si>
  <si>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</si>
  <si>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</si>
  <si>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</si>
  <si>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</si>
  <si>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</si>
  <si>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</si>
  <si>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</si>
  <si>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</si>
  <si>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</si>
  <si>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</si>
  <si>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</si>
  <si>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</si>
  <si>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</si>
  <si>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</si>
  <si>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</si>
  <si>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</si>
  <si>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</si>
  <si>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</si>
  <si>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</si>
  <si>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</si>
  <si>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</si>
  <si>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</si>
  <si>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</si>
  <si>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</si>
  <si>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</si>
  <si>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</si>
  <si>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</si>
  <si>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</si>
  <si>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</si>
  <si>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</si>
  <si>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</si>
  <si>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</si>
  <si>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</si>
  <si>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</si>
  <si>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</si>
  <si>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</si>
  <si>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</si>
  <si>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</si>
  <si>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</si>
  <si>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</si>
  <si>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</si>
  <si>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</si>
  <si>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</si>
  <si>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</si>
  <si>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</si>
  <si>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</si>
  <si>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</si>
  <si>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</si>
  <si>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</si>
  <si>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</si>
  <si>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</si>
  <si>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</si>
  <si>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</si>
  <si>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</si>
  <si>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</si>
  <si>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</si>
  <si>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</si>
  <si>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</si>
  <si>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</si>
  <si>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</si>
  <si>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</si>
  <si>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</si>
  <si>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</si>
  <si>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</si>
  <si>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</si>
  <si>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</si>
  <si>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</si>
  <si>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</si>
  <si>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</si>
  <si>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</si>
  <si>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</si>
  <si>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</si>
  <si>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</si>
  <si>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</si>
  <si>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</si>
  <si>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</si>
  <si>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</si>
  <si>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</si>
  <si>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</si>
  <si>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</si>
  <si>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</si>
  <si>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</si>
  <si>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</si>
  <si>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</si>
  <si>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</si>
  <si>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</si>
  <si>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</si>
  <si>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</si>
  <si>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</si>
  <si>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</si>
  <si>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</si>
  <si>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</si>
  <si>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</si>
  <si>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</si>
  <si>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</si>
  <si>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</si>
  <si>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</si>
  <si>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</si>
  <si>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</si>
  <si>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</si>
  <si>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</si>
  <si>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</si>
  <si>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</si>
  <si>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</si>
  <si>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</si>
  <si>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</si>
  <si>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</si>
  <si>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</si>
  <si>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</si>
  <si>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</si>
  <si>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</si>
  <si>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</si>
  <si>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</si>
  <si>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</si>
  <si>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</si>
  <si>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</si>
  <si>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</si>
  <si>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</si>
  <si>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</si>
  <si>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</si>
  <si>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</si>
  <si>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</si>
  <si>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</si>
  <si>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</si>
  <si>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</si>
  <si>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</si>
  <si>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</si>
  <si>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</si>
  <si>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</si>
  <si>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</si>
  <si>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</si>
  <si>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</si>
  <si>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</si>
  <si>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</si>
  <si>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</si>
  <si>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</si>
  <si>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</si>
  <si>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</si>
  <si>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</si>
  <si>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</si>
  <si>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</si>
  <si>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</si>
  <si>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</si>
  <si>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</si>
  <si>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</si>
  <si>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</si>
  <si>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</si>
  <si>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</si>
  <si>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</si>
  <si>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</si>
  <si>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</si>
  <si>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</si>
  <si>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</si>
  <si>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</si>
  <si>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</si>
  <si>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</si>
  <si>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</si>
  <si>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</si>
  <si>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</si>
  <si>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</si>
  <si>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</si>
  <si>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</si>
  <si>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</si>
  <si>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</si>
  <si>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</si>
  <si>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</si>
  <si>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</si>
  <si>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</si>
  <si>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</si>
  <si>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</si>
  <si>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</si>
  <si>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</si>
  <si>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</si>
  <si>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</si>
  <si>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</si>
  <si>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</si>
  <si>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</si>
  <si>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</si>
  <si>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</si>
  <si>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</si>
  <si>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</si>
  <si>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</si>
  <si>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</si>
  <si>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</si>
  <si>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</si>
  <si>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</si>
  <si>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</si>
  <si>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</si>
  <si>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</si>
  <si>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</si>
  <si>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</si>
  <si>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</si>
  <si>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</si>
  <si>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</si>
  <si>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</si>
  <si>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</si>
  <si>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</si>
  <si>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</si>
  <si>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</si>
  <si>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</si>
  <si>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</si>
  <si>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</si>
  <si>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</si>
  <si>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</si>
  <si>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</si>
  <si>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</si>
  <si>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</si>
  <si>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</si>
  <si>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</si>
  <si>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</si>
  <si>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</si>
  <si>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</si>
  <si>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</si>
  <si>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</si>
  <si>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</si>
  <si>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</si>
  <si>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</si>
  <si>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</si>
  <si>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</si>
  <si>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</si>
  <si>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</si>
  <si>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</si>
  <si>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</si>
  <si>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</si>
  <si>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</si>
  <si>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</si>
  <si>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</si>
  <si>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</si>
  <si>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</si>
  <si>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</si>
  <si>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</si>
  <si>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</si>
  <si>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</si>
  <si>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</si>
  <si>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</si>
  <si>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</si>
  <si>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</si>
  <si>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</si>
  <si>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</si>
  <si>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</si>
  <si>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</si>
  <si>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</si>
  <si>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</si>
  <si>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</si>
  <si>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</si>
  <si>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</si>
  <si>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</si>
  <si>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</si>
  <si>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</si>
  <si>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</si>
  <si>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</si>
  <si>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</si>
  <si>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</si>
  <si>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</si>
  <si>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</si>
  <si>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</si>
  <si>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</si>
  <si>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</si>
  <si>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</si>
  <si>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</si>
  <si>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</si>
  <si>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</si>
  <si>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</si>
  <si>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</si>
  <si>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</si>
  <si>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</si>
  <si>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</si>
  <si>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</si>
  <si>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</si>
  <si>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</si>
  <si>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</si>
  <si>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</si>
  <si>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</si>
  <si>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</si>
  <si>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</si>
  <si>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</si>
  <si>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</si>
  <si>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</si>
  <si>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</si>
  <si>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</si>
  <si>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</si>
  <si>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</si>
  <si>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</si>
  <si>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</si>
  <si>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</si>
  <si>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</si>
  <si>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</si>
  <si>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</si>
  <si>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</si>
  <si>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</si>
  <si>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</si>
  <si>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</si>
  <si>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</si>
  <si>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</si>
  <si>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</si>
  <si>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</si>
  <si>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</si>
  <si>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</si>
  <si>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</si>
  <si>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</si>
  <si>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</si>
  <si>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</si>
  <si>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</si>
  <si>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</si>
  <si>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</si>
  <si>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</si>
  <si>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</si>
  <si>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</si>
  <si>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</si>
  <si>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</si>
  <si>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</si>
  <si>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</si>
  <si>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</si>
  <si>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</si>
  <si>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</si>
  <si>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</si>
  <si>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</si>
  <si>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</si>
  <si>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</si>
  <si>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</si>
  <si>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</si>
  <si>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</si>
  <si>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</si>
  <si>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</si>
  <si>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</si>
  <si>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</si>
  <si>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</si>
  <si>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</si>
  <si>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</si>
  <si>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</si>
  <si>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</si>
  <si>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</si>
  <si>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</si>
  <si>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</si>
  <si>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</si>
  <si>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</si>
  <si>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</si>
  <si>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</si>
  <si>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</si>
  <si>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</si>
  <si>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</si>
  <si>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</si>
  <si>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</si>
  <si>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</si>
  <si>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</si>
  <si>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</si>
  <si>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</si>
  <si>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</si>
  <si>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</si>
  <si>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</si>
  <si>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</si>
  <si>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</si>
  <si>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</si>
  <si>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</si>
  <si>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</si>
  <si>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</si>
  <si>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</si>
  <si>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</si>
  <si>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</si>
  <si>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</si>
  <si>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</si>
  <si>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</si>
  <si>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</si>
  <si>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</si>
  <si>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</si>
  <si>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</si>
  <si>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</si>
  <si>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</si>
  <si>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</si>
  <si>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</si>
  <si>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</si>
  <si>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</si>
  <si>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</si>
  <si>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</si>
  <si>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</si>
  <si>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</si>
  <si>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</si>
  <si>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</si>
  <si>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</si>
  <si>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</si>
  <si>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</si>
  <si>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</si>
  <si>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</si>
  <si>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</si>
  <si>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</si>
  <si>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</si>
  <si>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</si>
  <si>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</si>
  <si>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</si>
  <si>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</si>
  <si>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</si>
  <si>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</si>
  <si>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</si>
  <si>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</si>
  <si>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</si>
  <si>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</si>
  <si>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</si>
  <si>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</si>
  <si>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</si>
  <si>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</si>
  <si>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</si>
  <si>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</si>
  <si>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</si>
  <si>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</si>
  <si>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</si>
  <si>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</si>
  <si>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</si>
  <si>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</si>
  <si>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</si>
  <si>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</si>
  <si>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</si>
  <si>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</si>
  <si>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</si>
  <si>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</si>
  <si>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</si>
  <si>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</si>
  <si>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</si>
  <si>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</si>
  <si>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</si>
  <si>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</si>
  <si>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</si>
  <si>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</si>
  <si>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</si>
  <si>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</si>
  <si>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</si>
  <si>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</si>
  <si>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</si>
  <si>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</si>
  <si>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</si>
  <si>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</si>
  <si>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</si>
  <si>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</si>
  <si>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</si>
  <si>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</si>
  <si>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</si>
  <si>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</si>
  <si>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</si>
  <si>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</si>
  <si>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</si>
  <si>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</si>
  <si>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</si>
  <si>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</si>
  <si>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</si>
  <si>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</si>
  <si>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</si>
  <si>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</si>
  <si>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</si>
  <si>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</si>
  <si>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</si>
  <si>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</si>
  <si>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</si>
  <si>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</si>
  <si>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</si>
  <si>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</si>
  <si>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</si>
  <si>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</si>
  <si>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</si>
  <si>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</si>
  <si>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</si>
  <si>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</si>
  <si>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</si>
  <si>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</si>
  <si>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</si>
  <si>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</si>
  <si>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</si>
  <si>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</si>
  <si>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</si>
  <si>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</si>
  <si>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</si>
  <si>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</si>
  <si>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</si>
  <si>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</si>
  <si>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</si>
  <si>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</si>
  <si>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</si>
  <si>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</si>
  <si>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</si>
  <si>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</si>
  <si>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</si>
  <si>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</si>
  <si>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</si>
  <si>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</si>
  <si>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</si>
  <si>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</si>
  <si>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</si>
  <si>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</si>
  <si>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</si>
  <si>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</si>
  <si>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</si>
  <si>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</si>
  <si>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</si>
  <si>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</si>
  <si>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</si>
  <si>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</si>
  <si>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</si>
  <si>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</si>
  <si>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</si>
  <si>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</si>
  <si>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</si>
  <si>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</si>
  <si>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</si>
  <si>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</si>
  <si>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</si>
  <si>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</si>
  <si>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</si>
  <si>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</si>
  <si>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</si>
  <si>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</si>
  <si>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</si>
  <si>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</si>
  <si>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</si>
  <si>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</si>
  <si>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</si>
  <si>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</si>
  <si>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</si>
  <si>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</si>
  <si>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</si>
  <si>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</si>
  <si>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</si>
  <si>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</si>
  <si>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</si>
  <si>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</si>
  <si>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</si>
  <si>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</si>
  <si>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</si>
  <si>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</si>
  <si>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</si>
  <si>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</si>
  <si>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</si>
  <si>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</si>
  <si>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</si>
  <si>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</si>
  <si>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</si>
  <si>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</si>
  <si>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</si>
  <si>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</si>
  <si>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</si>
  <si>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</si>
  <si>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</si>
  <si>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</si>
  <si>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</si>
  <si>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</si>
  <si>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</si>
  <si>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</si>
  <si>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</si>
  <si>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</si>
  <si>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</si>
  <si>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</si>
  <si>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</si>
  <si>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</si>
  <si>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</si>
  <si>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</si>
  <si>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</si>
  <si>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</si>
  <si>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</si>
  <si>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</si>
  <si>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</si>
  <si>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</si>
  <si>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</si>
  <si>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</si>
  <si>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</si>
  <si>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</si>
  <si>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</si>
  <si>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</si>
  <si>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</si>
  <si>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</si>
  <si>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</si>
  <si>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</si>
  <si>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</si>
  <si>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</si>
  <si>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</si>
  <si>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</si>
  <si>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</si>
  <si>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</si>
  <si>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</si>
  <si>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</si>
  <si>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</si>
  <si>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</si>
  <si>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</si>
  <si>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</si>
  <si>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</si>
  <si>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</si>
  <si>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</si>
  <si>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</si>
  <si>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</si>
  <si>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</si>
  <si>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</si>
  <si>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</si>
  <si>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</si>
  <si>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</si>
  <si>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</si>
  <si>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</si>
  <si>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</si>
  <si>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</si>
  <si>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</si>
  <si>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</si>
  <si>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</si>
  <si>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</si>
  <si>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</si>
  <si>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</si>
  <si>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</si>
  <si>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</si>
  <si>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</si>
  <si>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</si>
  <si>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</si>
  <si>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</si>
  <si>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</si>
  <si>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</si>
  <si>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</si>
  <si>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</si>
  <si>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</si>
  <si>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</si>
  <si>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</si>
  <si>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</si>
  <si>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</si>
  <si>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</si>
  <si>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</si>
  <si>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</si>
  <si>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</si>
  <si>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</si>
  <si>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</si>
  <si>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</si>
  <si>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</si>
  <si>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</si>
  <si>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</si>
  <si>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</si>
  <si>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</si>
  <si>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</si>
  <si>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</si>
  <si>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</si>
  <si>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</si>
  <si>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</si>
  <si>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</si>
  <si>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</si>
  <si>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</si>
  <si>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</si>
  <si>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</si>
  <si>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</si>
  <si>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</si>
  <si>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</si>
  <si>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</si>
  <si>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</si>
  <si>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</si>
  <si>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</si>
  <si>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</si>
  <si>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</si>
  <si>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</si>
  <si>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</si>
  <si>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</si>
  <si>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</si>
  <si>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</si>
  <si>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</si>
  <si>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</si>
  <si>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</si>
  <si>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</si>
  <si>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</si>
  <si>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</si>
  <si>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</si>
  <si>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</si>
  <si>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</si>
  <si>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</si>
  <si>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</si>
  <si>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</si>
  <si>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</si>
  <si>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</si>
  <si>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</si>
  <si>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</si>
  <si>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</si>
  <si>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</si>
  <si>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</si>
  <si>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</si>
  <si>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</si>
  <si>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</si>
  <si>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</si>
  <si>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</si>
  <si>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</si>
  <si>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</si>
  <si>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</si>
  <si>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</si>
  <si>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</si>
  <si>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</si>
  <si>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</si>
  <si>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</si>
  <si>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</si>
  <si>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</si>
  <si>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</si>
  <si>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</si>
  <si>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</si>
  <si>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</si>
  <si>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</si>
  <si>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</si>
  <si>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</si>
  <si>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</si>
  <si>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</si>
  <si>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</si>
  <si>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</si>
  <si>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</si>
  <si>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</si>
  <si>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</si>
  <si>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</si>
  <si>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</si>
  <si>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</si>
  <si>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</si>
  <si>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</si>
  <si>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</si>
  <si>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</si>
  <si>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</si>
  <si>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</si>
  <si>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</si>
  <si>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</si>
  <si>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</si>
  <si>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</si>
  <si>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</si>
  <si>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</si>
  <si>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</si>
  <si>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</si>
  <si>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</si>
  <si>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</si>
  <si>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</si>
  <si>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</si>
  <si>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</si>
  <si>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</si>
  <si>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</si>
  <si>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</si>
  <si>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</si>
  <si>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</si>
  <si>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</si>
  <si>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</si>
  <si>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</si>
  <si>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</si>
  <si>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</si>
  <si>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</si>
  <si>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</si>
  <si>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</si>
  <si>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</si>
  <si>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</si>
  <si>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</si>
  <si>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</si>
  <si>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</si>
  <si>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</si>
  <si>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</si>
  <si>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</si>
  <si>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</si>
  <si>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</si>
  <si>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</si>
  <si>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</si>
  <si>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</si>
  <si>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</si>
  <si>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</si>
  <si>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</si>
  <si>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</si>
  <si>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</si>
  <si>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</si>
  <si>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</si>
  <si>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</si>
  <si>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</si>
  <si>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</si>
  <si>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</si>
  <si>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</si>
  <si>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</si>
  <si>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</si>
  <si>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</si>
  <si>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</si>
  <si>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</si>
  <si>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</si>
  <si>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</si>
  <si>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</si>
  <si>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</si>
  <si>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</si>
  <si>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</si>
  <si>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</si>
  <si>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</si>
  <si>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</si>
  <si>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</si>
  <si>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</si>
  <si>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</si>
  <si>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</si>
  <si>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</si>
  <si>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</si>
  <si>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</si>
  <si>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</si>
  <si>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</si>
  <si>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</si>
  <si>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</si>
  <si>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</si>
  <si>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</si>
  <si>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</si>
  <si>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</si>
  <si>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</si>
  <si>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</si>
  <si>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</si>
  <si>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</si>
  <si>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</si>
  <si>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</si>
  <si>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</si>
  <si>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</si>
  <si>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</si>
  <si>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</si>
  <si>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</si>
  <si>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</si>
  <si>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</si>
  <si>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</si>
  <si>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</si>
  <si>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</si>
  <si>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</si>
  <si>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</si>
  <si>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</si>
  <si>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</si>
  <si>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</si>
  <si>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</si>
  <si>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</si>
  <si>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</si>
  <si>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</si>
  <si>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</si>
  <si>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</si>
  <si>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</si>
  <si>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</si>
  <si>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</si>
  <si>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</si>
  <si>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</si>
  <si>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</si>
  <si>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</si>
  <si>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</si>
  <si>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</si>
  <si>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</si>
  <si>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</si>
  <si>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</si>
  <si>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</si>
  <si>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</si>
  <si>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</si>
  <si>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</si>
  <si>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</si>
  <si>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</si>
  <si>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</si>
  <si>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</si>
  <si>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</si>
  <si>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</si>
  <si>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</si>
  <si>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</si>
  <si>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</si>
  <si>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</si>
  <si>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</si>
  <si>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</si>
  <si>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</si>
  <si>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</si>
  <si>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</si>
  <si>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</si>
  <si>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</si>
  <si>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</si>
  <si>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</si>
  <si>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</si>
  <si>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</si>
  <si>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</si>
  <si>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</si>
  <si>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</si>
  <si>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</si>
  <si>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</si>
  <si>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</si>
  <si>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</si>
  <si>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</si>
  <si>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</si>
  <si>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</si>
  <si>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</si>
  <si>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</si>
  <si>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</si>
  <si>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</si>
  <si>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</si>
  <si>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</si>
  <si>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</si>
  <si>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</si>
  <si>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</si>
  <si>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</si>
  <si>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</si>
  <si>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</si>
  <si>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</si>
  <si>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</si>
  <si>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</si>
  <si>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</si>
  <si>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</si>
  <si>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</si>
  <si>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</si>
  <si>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</si>
  <si>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</si>
  <si>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</si>
  <si>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</si>
  <si>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</si>
  <si>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</si>
  <si>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</si>
  <si>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</si>
  <si>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</si>
  <si>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</si>
  <si>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</si>
  <si>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</si>
  <si>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</si>
  <si>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</si>
  <si>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</si>
  <si>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</si>
  <si>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</si>
  <si>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</si>
  <si>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</si>
  <si>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</si>
  <si>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</si>
  <si>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</si>
  <si>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</si>
  <si>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</si>
  <si>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</si>
  <si>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</si>
  <si>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</si>
  <si>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</si>
  <si>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</si>
  <si>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</si>
  <si>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</si>
  <si>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</si>
  <si>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</si>
  <si>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</si>
  <si>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</si>
  <si>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</si>
  <si>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</si>
  <si>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</si>
  <si>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</si>
  <si>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</si>
  <si>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</si>
  <si>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</si>
  <si>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</si>
  <si>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</si>
  <si>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</si>
  <si>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</si>
  <si>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</si>
  <si>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</si>
  <si>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</si>
  <si>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</si>
  <si>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</si>
  <si>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</si>
  <si>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</si>
  <si>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</si>
  <si>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</si>
  <si>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</si>
  <si>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</si>
  <si>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</si>
  <si>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</si>
  <si>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</si>
  <si>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</si>
  <si>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</si>
  <si>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</si>
  <si>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</si>
  <si>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</si>
  <si>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</si>
  <si>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</si>
  <si>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</si>
  <si>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</si>
  <si>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</si>
  <si>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</si>
  <si>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</si>
  <si>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</si>
  <si>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</si>
  <si>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</si>
  <si>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</si>
  <si>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</si>
  <si>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</si>
  <si>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</si>
  <si>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</si>
  <si>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</si>
  <si>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</si>
  <si>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</si>
  <si>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</si>
  <si>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</si>
  <si>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</si>
  <si>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</si>
  <si>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</si>
  <si>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</si>
  <si>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</si>
  <si>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</si>
  <si>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</si>
  <si>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</si>
  <si>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</si>
  <si>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</si>
  <si>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</si>
  <si>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</si>
  <si>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</si>
  <si>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</si>
  <si>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</si>
  <si>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</si>
  <si>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</si>
  <si>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</si>
  <si>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</si>
  <si>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</si>
  <si>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</si>
  <si>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</si>
  <si>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</si>
  <si>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</si>
  <si>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</si>
  <si>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</si>
  <si>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</si>
  <si>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</si>
  <si>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</si>
  <si>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</si>
  <si>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</si>
  <si>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</si>
  <si>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</si>
  <si>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</si>
  <si>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</si>
  <si>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</si>
  <si>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</si>
  <si>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</si>
  <si>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</si>
  <si>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</si>
  <si>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</si>
  <si>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</si>
  <si>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</si>
  <si>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</si>
  <si>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</si>
  <si>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</si>
  <si>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</si>
  <si>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</si>
  <si>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</si>
  <si>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</si>
  <si>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</si>
  <si>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</si>
  <si>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</si>
  <si>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</si>
  <si>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</si>
  <si>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</si>
  <si>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</si>
  <si>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</si>
  <si>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</si>
  <si>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</si>
  <si>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</si>
  <si>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</si>
  <si>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</si>
  <si>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</si>
  <si>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</si>
  <si>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</si>
  <si>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</si>
  <si>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</si>
  <si>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</si>
  <si>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</si>
  <si>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</si>
  <si>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</si>
  <si>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</si>
  <si>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</si>
  <si>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</si>
  <si>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</si>
  <si>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</si>
  <si>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</si>
  <si>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</si>
  <si>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</si>
  <si>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</si>
  <si>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</si>
  <si>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</si>
  <si>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</si>
  <si>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</si>
  <si>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</si>
  <si>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</si>
  <si>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</si>
  <si>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</si>
  <si>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</si>
  <si>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</si>
  <si>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</si>
  <si>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</si>
  <si>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</si>
  <si>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</si>
  <si>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</si>
  <si>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</si>
  <si>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</si>
  <si>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</si>
  <si>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</si>
  <si>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</si>
  <si>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</si>
  <si>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</si>
  <si>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</si>
  <si>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</si>
  <si>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</si>
  <si>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</si>
  <si>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</si>
  <si>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</si>
  <si>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</si>
  <si>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</si>
  <si>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</si>
  <si>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</si>
  <si>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</si>
  <si>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</si>
  <si>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</si>
  <si>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</si>
  <si>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</si>
  <si>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</si>
  <si>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</si>
  <si>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</si>
  <si>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</si>
  <si>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</si>
  <si>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</si>
  <si>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</si>
  <si>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</si>
  <si>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</si>
  <si>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</si>
  <si>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</si>
  <si>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</si>
  <si>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</si>
  <si>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</si>
  <si>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</si>
  <si>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</si>
  <si>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</si>
  <si>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</si>
  <si>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</si>
  <si>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</si>
  <si>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</si>
  <si>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</si>
  <si>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</si>
  <si>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</si>
  <si>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</si>
  <si>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</si>
  <si>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</si>
  <si>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</si>
  <si>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</si>
  <si>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</si>
  <si>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</si>
  <si>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</si>
  <si>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</si>
  <si>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</si>
  <si>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</si>
  <si>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</si>
  <si>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</si>
  <si>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</si>
  <si>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</si>
  <si>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</si>
  <si>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</si>
  <si>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</si>
  <si>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</si>
  <si>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</si>
  <si>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</si>
  <si>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</si>
  <si>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</si>
  <si>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</si>
  <si>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</si>
  <si>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</si>
  <si>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</si>
  <si>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</si>
  <si>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</si>
  <si>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</si>
  <si>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</si>
  <si>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</si>
  <si>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</si>
  <si>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</si>
  <si>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</si>
  <si>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</si>
  <si>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</si>
  <si>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</si>
  <si>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</si>
  <si>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</si>
  <si>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</si>
  <si>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</si>
  <si>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</si>
  <si>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</si>
  <si>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</si>
  <si>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</si>
  <si>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</si>
  <si>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</si>
  <si>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</si>
  <si>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</si>
  <si>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</si>
  <si>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</si>
  <si>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</si>
  <si>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</si>
  <si>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</si>
  <si>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</si>
  <si>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</si>
  <si>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</si>
  <si>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</si>
  <si>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</si>
  <si>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</si>
  <si>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</si>
  <si>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</si>
  <si>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</si>
  <si>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</si>
  <si>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</si>
  <si>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</si>
  <si>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</si>
  <si>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</si>
  <si>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</si>
  <si>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</si>
  <si>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</si>
  <si>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</si>
  <si>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</si>
  <si>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</si>
  <si>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</si>
  <si>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</si>
  <si>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</si>
  <si>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</si>
  <si>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</si>
  <si>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</si>
  <si>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</si>
  <si>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</si>
  <si>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</si>
  <si>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</si>
  <si>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</si>
  <si>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</si>
  <si>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</si>
  <si>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</si>
  <si>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</si>
  <si>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</si>
  <si>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</si>
  <si>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</si>
  <si>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</si>
  <si>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</si>
  <si>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</si>
  <si>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</si>
  <si>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</si>
  <si>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</si>
  <si>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</si>
  <si>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</si>
  <si>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</si>
  <si>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</si>
  <si>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</si>
  <si>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</si>
  <si>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</si>
  <si>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</si>
  <si>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</si>
  <si>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</si>
  <si>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</si>
  <si>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</si>
  <si>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</si>
  <si>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</si>
  <si>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</si>
  <si>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</si>
  <si>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</si>
  <si>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</si>
  <si>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</si>
  <si>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</si>
  <si>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</si>
  <si>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</si>
  <si>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</si>
  <si>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</si>
  <si>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</si>
  <si>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</si>
  <si>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</si>
  <si>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</si>
  <si>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</si>
  <si>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</si>
  <si>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</si>
  <si>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</si>
  <si>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</si>
  <si>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</si>
  <si>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</si>
  <si>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</si>
  <si>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</si>
  <si>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</si>
  <si>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</si>
  <si>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</si>
  <si>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</si>
  <si>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</si>
  <si>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</si>
  <si>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</si>
  <si>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</si>
  <si>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</si>
  <si>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</si>
  <si>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</si>
  <si>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</si>
  <si>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</si>
  <si>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</si>
  <si>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</si>
  <si>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</si>
  <si>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</si>
  <si>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</si>
  <si>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</si>
  <si>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</si>
  <si>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</si>
  <si>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</si>
  <si>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</si>
  <si>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</si>
  <si>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</si>
  <si>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</si>
  <si>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</si>
  <si>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</si>
  <si>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</si>
  <si>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</si>
  <si>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</si>
  <si>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</si>
  <si>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</si>
  <si>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</si>
  <si>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</si>
  <si>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</si>
  <si>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</si>
  <si>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</si>
  <si>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</si>
  <si>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</si>
  <si>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</si>
  <si>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</si>
  <si>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</si>
  <si>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</si>
  <si>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</si>
  <si>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</si>
  <si>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</si>
  <si>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</si>
  <si>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</si>
  <si>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</si>
  <si>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</si>
  <si>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</si>
  <si>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</si>
  <si>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</si>
  <si>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</si>
  <si>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</si>
  <si>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</si>
  <si>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</si>
  <si>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</si>
  <si>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</si>
  <si>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</si>
  <si>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</si>
  <si>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</si>
  <si>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</si>
  <si>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</si>
  <si>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</si>
  <si>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</si>
  <si>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</si>
  <si>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</si>
  <si>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</si>
  <si>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</si>
  <si>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</si>
  <si>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</si>
  <si>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</si>
  <si>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</si>
  <si>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</si>
  <si>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</si>
  <si>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</si>
  <si>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</si>
  <si>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</si>
  <si>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</si>
  <si>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</si>
  <si>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</si>
  <si>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</si>
  <si>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</si>
  <si>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</si>
  <si>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</si>
  <si>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</si>
  <si>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</si>
  <si>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</si>
  <si>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</si>
  <si>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</si>
  <si>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</si>
  <si>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</si>
  <si>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</si>
  <si>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</si>
  <si>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</si>
  <si>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</si>
  <si>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</si>
  <si>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</si>
  <si>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</si>
  <si>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</si>
  <si>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</si>
  <si>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</si>
  <si>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</si>
  <si>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</si>
  <si>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</si>
  <si>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</si>
  <si>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</si>
  <si>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</si>
  <si>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</si>
  <si>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</si>
  <si>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</si>
  <si>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</si>
  <si>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</si>
  <si>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</si>
  <si>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</si>
  <si>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</si>
  <si>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</si>
  <si>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</si>
  <si>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</si>
  <si>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</si>
  <si>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</si>
  <si>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</si>
  <si>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</si>
  <si>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</si>
  <si>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</si>
  <si>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</si>
  <si>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</si>
  <si>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</si>
  <si>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</si>
  <si>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</si>
  <si>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</si>
  <si>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</si>
  <si>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</si>
  <si>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</si>
  <si>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</si>
  <si>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</si>
  <si>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</si>
  <si>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</si>
  <si>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</si>
  <si>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</si>
  <si>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</si>
  <si>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</si>
  <si>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</si>
  <si>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</si>
  <si>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</si>
  <si>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</si>
  <si>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</si>
  <si>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</si>
  <si>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</si>
  <si>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</si>
  <si>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</si>
  <si>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</si>
  <si>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</si>
  <si>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</si>
  <si>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</si>
  <si>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</si>
  <si>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</si>
  <si>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</si>
  <si>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</si>
  <si>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</si>
  <si>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</si>
  <si>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</si>
  <si>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</si>
  <si>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</si>
  <si>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</si>
  <si>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</si>
  <si>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</si>
  <si>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</si>
  <si>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</si>
  <si>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</si>
  <si>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</si>
  <si>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</si>
  <si>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</si>
  <si>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</si>
  <si>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</si>
  <si>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</si>
  <si>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</si>
  <si>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</si>
  <si>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</si>
  <si>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</si>
  <si>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</si>
  <si>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</si>
  <si>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</si>
  <si>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</si>
  <si>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</si>
  <si>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</si>
  <si>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</si>
  <si>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</si>
  <si>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</si>
  <si>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</si>
  <si>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</si>
  <si>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</si>
  <si>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</si>
  <si>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</si>
  <si>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</si>
  <si>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</si>
  <si>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</si>
  <si>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</si>
  <si>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</si>
  <si>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</si>
  <si>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</si>
  <si>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</si>
  <si>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</si>
  <si>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</si>
  <si>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</si>
  <si>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</si>
  <si>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</si>
  <si>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</si>
  <si>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</si>
  <si>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</si>
  <si>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</si>
  <si>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</si>
  <si>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</si>
  <si>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</si>
  <si>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</si>
  <si>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</si>
  <si>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</si>
  <si>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</si>
  <si>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</si>
  <si>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</si>
  <si>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</si>
  <si>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</si>
  <si>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</si>
  <si>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</si>
  <si>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</si>
  <si>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</si>
  <si>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</si>
  <si>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</si>
  <si>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</si>
  <si>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</si>
  <si>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</si>
  <si>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</si>
  <si>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</si>
  <si>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</si>
  <si>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</si>
  <si>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</si>
  <si>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</si>
  <si>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</si>
  <si>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</si>
  <si>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</si>
  <si>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</si>
  <si>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</si>
  <si>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</si>
  <si>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</si>
  <si>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</si>
  <si>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</si>
  <si>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</si>
  <si>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</si>
  <si>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</si>
  <si>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</si>
  <si>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</si>
  <si>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</si>
  <si>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</si>
  <si>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</si>
  <si>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</si>
  <si>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</si>
  <si>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</si>
  <si>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</si>
  <si>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</si>
  <si>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</si>
  <si>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</si>
  <si>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</si>
  <si>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</si>
  <si>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</si>
  <si>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</si>
  <si>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</si>
  <si>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</si>
  <si>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</si>
  <si>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</si>
  <si>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</si>
  <si>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</si>
  <si>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</si>
  <si>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</si>
  <si>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</si>
  <si>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</si>
  <si>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</si>
  <si>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</si>
  <si>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</si>
  <si>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</si>
  <si>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</si>
  <si>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</si>
  <si>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</si>
  <si>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</si>
  <si>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</si>
  <si>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</si>
  <si>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</si>
  <si>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</si>
  <si>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</si>
  <si>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</si>
  <si>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</si>
  <si>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</si>
  <si>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</si>
  <si>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</si>
  <si>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</si>
  <si>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</si>
  <si>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</si>
  <si>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</si>
  <si>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</si>
  <si>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</si>
  <si>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</si>
  <si>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</si>
  <si>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</si>
  <si>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</si>
  <si>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</si>
  <si>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</si>
  <si>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</si>
  <si>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</si>
  <si>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</si>
  <si>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</si>
  <si>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</si>
  <si>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</si>
  <si>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</si>
  <si>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</si>
  <si>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</si>
  <si>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</si>
  <si>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</si>
  <si>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</si>
  <si>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</si>
  <si>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</si>
  <si>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</si>
  <si>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</si>
  <si>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</si>
  <si>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</si>
  <si>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</si>
  <si>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</si>
  <si>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</si>
  <si>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</si>
  <si>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</si>
  <si>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</si>
  <si>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</si>
  <si>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</si>
  <si>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</si>
  <si>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</si>
  <si>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</si>
  <si>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</si>
  <si>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</si>
  <si>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</si>
  <si>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</si>
  <si>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</si>
  <si>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</si>
  <si>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</si>
  <si>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</si>
  <si>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</si>
  <si>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</si>
  <si>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</si>
  <si>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</si>
  <si>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</si>
  <si>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</si>
  <si>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</si>
  <si>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</si>
  <si>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</si>
  <si>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</si>
  <si>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</si>
  <si>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</si>
  <si>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</si>
  <si>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</si>
  <si>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</si>
  <si>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</si>
  <si>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</si>
  <si>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</si>
  <si>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</si>
  <si>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</si>
  <si>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</si>
  <si>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</si>
  <si>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</si>
  <si>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</si>
  <si>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</si>
  <si>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</si>
  <si>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</si>
  <si>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</si>
  <si>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</si>
  <si>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</si>
  <si>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</si>
  <si>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</si>
  <si>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</si>
  <si>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</si>
  <si>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</si>
  <si>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</si>
  <si>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</si>
  <si>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</si>
  <si>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</si>
  <si>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</si>
  <si>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</si>
  <si>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</si>
  <si>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</si>
  <si>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</si>
  <si>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</si>
  <si>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</si>
  <si>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</si>
  <si>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</si>
  <si>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</si>
  <si>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</si>
  <si>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</si>
  <si>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</si>
  <si>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</si>
  <si>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</si>
  <si>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</si>
  <si>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</si>
  <si>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</si>
  <si>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</si>
  <si>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</si>
  <si>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</si>
  <si>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</si>
  <si>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</si>
  <si>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</si>
  <si>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</si>
  <si>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</si>
  <si>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</si>
  <si>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</si>
  <si>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</si>
  <si>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</si>
  <si>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</si>
  <si>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</si>
  <si>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</si>
  <si>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</si>
  <si>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</si>
  <si>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</si>
  <si>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</si>
  <si>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</si>
  <si>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</si>
  <si>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</si>
  <si>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</si>
  <si>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</si>
  <si>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</si>
  <si>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</si>
  <si>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</si>
  <si>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</si>
  <si>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</si>
  <si>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</si>
  <si>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</si>
  <si>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</si>
  <si>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</si>
  <si>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</si>
  <si>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</si>
  <si>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</si>
  <si>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</si>
  <si>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</si>
  <si>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</si>
  <si>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</si>
  <si>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</si>
  <si>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</si>
  <si>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</si>
  <si>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</si>
  <si>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</si>
  <si>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</si>
  <si>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</si>
  <si>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</si>
  <si>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</si>
  <si>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</si>
  <si>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</si>
  <si>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</si>
  <si>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</si>
  <si>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</si>
  <si>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</si>
  <si>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</si>
  <si>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</si>
  <si>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</si>
  <si>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</si>
  <si>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</si>
  <si>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</si>
  <si>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</si>
  <si>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</si>
  <si>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</si>
  <si>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</si>
  <si>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</si>
  <si>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</si>
  <si>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</si>
  <si>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</si>
  <si>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</si>
  <si>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</si>
  <si>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</si>
  <si>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</si>
  <si>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</si>
  <si>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</si>
  <si>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</si>
  <si>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</si>
  <si>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</si>
  <si>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</si>
  <si>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</si>
  <si>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</si>
  <si>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</si>
  <si>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</si>
  <si>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</si>
  <si>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</si>
  <si>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</si>
  <si>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</si>
  <si>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</si>
  <si>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</si>
  <si>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</si>
  <si>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</si>
  <si>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</si>
  <si>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</si>
  <si>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</si>
  <si>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</si>
  <si>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</si>
  <si>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</si>
  <si>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</si>
  <si>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</si>
  <si>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</si>
  <si>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</si>
  <si>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</si>
  <si>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</si>
  <si>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</si>
  <si>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</si>
  <si>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</si>
  <si>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</si>
  <si>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</si>
  <si>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</si>
  <si>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</si>
  <si>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</si>
  <si>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</si>
  <si>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</si>
  <si>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</si>
  <si>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</si>
  <si>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</si>
  <si>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</si>
  <si>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</si>
  <si>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</si>
  <si>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</si>
  <si>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</si>
  <si>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</si>
  <si>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</si>
  <si>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</si>
  <si>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</si>
  <si>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</si>
  <si>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</si>
  <si>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</si>
  <si>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</si>
  <si>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</si>
  <si>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</si>
  <si>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</si>
  <si>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</si>
  <si>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</si>
  <si>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</si>
  <si>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</si>
  <si>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</si>
  <si>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</si>
  <si>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</si>
  <si>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</si>
  <si>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</si>
  <si>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</si>
  <si>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</si>
  <si>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</si>
  <si>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</si>
  <si>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</si>
  <si>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</si>
  <si>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</si>
  <si>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</si>
  <si>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</si>
  <si>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</si>
  <si>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</si>
  <si>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</si>
  <si>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</si>
  <si>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</si>
  <si>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</si>
  <si>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</si>
  <si>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</si>
  <si>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</si>
  <si>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</si>
  <si>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</si>
  <si>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</si>
  <si>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</si>
  <si>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</si>
  <si>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</si>
  <si>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</si>
  <si>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</si>
  <si>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</si>
  <si>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</si>
  <si>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</si>
  <si>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</si>
  <si>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</si>
  <si>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</si>
  <si>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</si>
  <si>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</si>
  <si>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</si>
  <si>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</si>
  <si>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</si>
  <si>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</si>
  <si>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</si>
  <si>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</si>
  <si>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</si>
  <si>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</si>
  <si>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</si>
  <si>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</si>
  <si>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</si>
  <si>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</si>
  <si>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</si>
  <si>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</si>
  <si>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</si>
  <si>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</si>
  <si>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</si>
  <si>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</si>
  <si>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</si>
  <si>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</si>
  <si>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</si>
  <si>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</si>
  <si>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</si>
  <si>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</si>
  <si>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</si>
  <si>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</si>
  <si>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</si>
  <si>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</si>
  <si>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</si>
  <si>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</si>
  <si>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</si>
  <si>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</si>
  <si>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</si>
  <si>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</si>
  <si>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</si>
  <si>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</si>
  <si>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</si>
  <si>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</si>
  <si>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</si>
  <si>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</si>
  <si>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</si>
  <si>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</si>
  <si>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</si>
  <si>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</si>
  <si>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</si>
  <si>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</si>
  <si>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</si>
  <si>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</si>
  <si>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</si>
  <si>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</si>
  <si>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</si>
  <si>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</si>
  <si>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</si>
  <si>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</si>
  <si>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</si>
  <si>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</si>
  <si>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</si>
  <si>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</si>
  <si>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</si>
  <si>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</si>
  <si>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</si>
  <si>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</si>
  <si>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</si>
  <si>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</si>
  <si>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</si>
  <si>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</si>
  <si>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</si>
  <si>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</si>
  <si>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</si>
  <si>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</si>
  <si>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</si>
  <si>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</si>
  <si>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</si>
  <si>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</si>
  <si>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</si>
  <si>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</si>
  <si>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</si>
  <si>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</si>
  <si>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</si>
  <si>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</si>
  <si>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</si>
  <si>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</si>
  <si>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</si>
  <si>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</si>
  <si>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</si>
  <si>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</si>
  <si>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</si>
  <si>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</si>
  <si>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</si>
  <si>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</si>
  <si>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</si>
  <si>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</si>
  <si>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</si>
  <si>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</si>
  <si>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</si>
  <si>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</si>
  <si>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</si>
  <si>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</si>
  <si>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</si>
  <si>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</si>
  <si>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</si>
  <si>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</si>
  <si>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</si>
  <si>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</si>
  <si>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</si>
  <si>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</si>
  <si>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</si>
  <si>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</si>
  <si>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</si>
  <si>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</si>
  <si>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</si>
  <si>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</si>
  <si>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</si>
  <si>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</si>
  <si>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</si>
  <si>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</si>
  <si>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</si>
  <si>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</si>
  <si>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</si>
  <si>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</si>
  <si>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</si>
  <si>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</si>
  <si>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</si>
  <si>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</si>
  <si>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</si>
  <si>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</si>
  <si>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</si>
  <si>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</si>
  <si>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</si>
  <si>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</si>
  <si>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</si>
  <si>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</si>
  <si>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</si>
  <si>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</si>
  <si>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</si>
  <si>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</si>
  <si>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</si>
  <si>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</si>
  <si>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</si>
  <si>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</si>
  <si>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</si>
  <si>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</si>
  <si>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</si>
  <si>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</si>
  <si>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</si>
  <si>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</si>
  <si>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</si>
  <si>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</si>
  <si>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</si>
  <si>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</si>
  <si>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</si>
  <si>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</si>
  <si>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</si>
  <si>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</si>
  <si>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</si>
  <si>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</si>
  <si>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</si>
  <si>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</si>
  <si>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</si>
  <si>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</si>
  <si>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</si>
  <si>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</si>
  <si>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</si>
  <si>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</si>
  <si>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</si>
  <si>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</si>
  <si>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</si>
  <si>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</si>
  <si>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</si>
  <si>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</si>
  <si>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</si>
  <si>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</si>
  <si>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</si>
  <si>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</si>
  <si>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</si>
  <si>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</si>
  <si>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</si>
  <si>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</si>
  <si>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</si>
  <si>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</si>
  <si>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</si>
  <si>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</si>
  <si>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</si>
  <si>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</si>
  <si>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</si>
  <si>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</si>
  <si>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</si>
  <si>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</si>
  <si>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</si>
  <si>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</si>
  <si>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</si>
  <si>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</si>
  <si>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</si>
  <si>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</si>
  <si>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</si>
  <si>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</si>
  <si>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</si>
  <si>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</si>
  <si>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</si>
  <si>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</si>
  <si>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</si>
  <si>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</si>
  <si>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</si>
  <si>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</si>
  <si>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</si>
  <si>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</si>
  <si>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</si>
  <si>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</si>
  <si>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</si>
  <si>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</si>
  <si>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</si>
  <si>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</si>
  <si>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</si>
  <si>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</si>
  <si>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</si>
  <si>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</si>
  <si>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</si>
  <si>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</si>
  <si>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</si>
  <si>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</si>
  <si>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</si>
  <si>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</si>
  <si>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</si>
  <si>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</si>
  <si>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</si>
  <si>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</si>
  <si>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</si>
  <si>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</si>
  <si>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</si>
  <si>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</si>
  <si>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</si>
  <si>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</si>
  <si>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</si>
  <si>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</si>
  <si>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</si>
  <si>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</si>
  <si>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</si>
  <si>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</si>
  <si>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</si>
  <si>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</si>
  <si>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</si>
  <si>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</si>
  <si>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</si>
  <si>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</si>
  <si>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</si>
  <si>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</si>
  <si>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</si>
  <si>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</si>
  <si>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</si>
  <si>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</si>
  <si>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</si>
  <si>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</si>
  <si>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</si>
  <si>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</si>
  <si>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</si>
  <si>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</si>
  <si>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</si>
  <si>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</si>
  <si>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</si>
  <si>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</si>
  <si>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</si>
  <si>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</si>
  <si>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</si>
  <si>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</si>
  <si>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</si>
  <si>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</si>
  <si>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</si>
  <si>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</si>
  <si>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</si>
  <si>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</si>
  <si>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</si>
  <si>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</si>
  <si>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</si>
  <si>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</si>
  <si>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</si>
  <si>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</si>
  <si>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</si>
  <si>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</si>
  <si>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</si>
  <si>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</si>
  <si>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</si>
  <si>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</si>
  <si>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</si>
  <si>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</si>
  <si>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</si>
  <si>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</si>
  <si>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</si>
  <si>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</si>
  <si>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</si>
  <si>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</si>
  <si>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</si>
  <si>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</si>
  <si>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</si>
  <si>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</si>
  <si>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</si>
  <si>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</si>
  <si>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</si>
  <si>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</si>
  <si>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</si>
  <si>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</si>
  <si>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</si>
  <si>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</si>
  <si>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</si>
  <si>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</si>
  <si>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</si>
  <si>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</si>
  <si>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</si>
  <si>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</si>
  <si>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</si>
  <si>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</si>
  <si>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</si>
  <si>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</si>
  <si>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</si>
  <si>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</si>
  <si>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</si>
  <si>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</si>
  <si>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</si>
  <si>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</si>
  <si>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</si>
  <si>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</si>
  <si>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</si>
  <si>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</si>
  <si>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</si>
  <si>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</si>
  <si>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</si>
  <si>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</si>
  <si>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</si>
  <si>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</si>
  <si>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</si>
  <si>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</si>
  <si>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</si>
  <si>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</si>
  <si>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</si>
  <si>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</si>
  <si>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</si>
  <si>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</si>
  <si>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</si>
  <si>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</si>
  <si>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</si>
  <si>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</si>
  <si>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</si>
  <si>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</si>
  <si>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</si>
  <si>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</si>
  <si>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</si>
  <si>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</si>
  <si>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</si>
  <si>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</si>
  <si>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</si>
  <si>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</si>
  <si>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</si>
  <si>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</si>
  <si>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</si>
  <si>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</si>
  <si>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</si>
  <si>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</si>
  <si>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</si>
  <si>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</si>
  <si>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</si>
  <si>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</si>
  <si>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</si>
  <si>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</si>
  <si>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</si>
  <si>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</si>
  <si>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</si>
  <si>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</si>
  <si>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</si>
  <si>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</si>
  <si>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</si>
  <si>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</si>
  <si>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</si>
  <si>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</si>
  <si>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</si>
  <si>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</si>
  <si>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</si>
  <si>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</si>
  <si>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</si>
  <si>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</si>
  <si>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</si>
  <si>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</si>
  <si>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</si>
  <si>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</si>
  <si>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</si>
  <si>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</si>
  <si>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</si>
  <si>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</si>
  <si>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</si>
  <si>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</si>
  <si>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</si>
  <si>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</si>
  <si>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</si>
  <si>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</si>
  <si>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</si>
  <si>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</si>
  <si>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</si>
  <si>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</si>
  <si>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</si>
  <si>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</si>
  <si>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</si>
  <si>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</si>
  <si>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</si>
  <si>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</si>
  <si>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</si>
  <si>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</si>
  <si>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</si>
  <si>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</si>
  <si>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</si>
  <si>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</si>
  <si>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</si>
  <si>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</si>
  <si>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</si>
  <si>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</si>
  <si>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</si>
  <si>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</si>
  <si>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</si>
  <si>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</si>
  <si>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</si>
  <si>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</si>
  <si>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</si>
  <si>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</si>
  <si>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</si>
  <si>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</si>
  <si>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</si>
  <si>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</si>
  <si>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</si>
  <si>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</si>
  <si>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</si>
  <si>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</si>
  <si>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</si>
  <si>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</si>
  <si>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</si>
  <si>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</si>
  <si>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</si>
  <si>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</si>
  <si>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</si>
  <si>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</si>
  <si>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</si>
  <si>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</si>
  <si>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</si>
  <si>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</si>
  <si>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</si>
  <si>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</si>
  <si>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</si>
  <si>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</si>
  <si>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</si>
  <si>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</si>
  <si>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</si>
  <si>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</si>
  <si>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</si>
  <si>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</si>
  <si>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</si>
  <si>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</si>
  <si>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</si>
  <si>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</si>
  <si>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</si>
  <si>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</si>
  <si>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</si>
  <si>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</si>
  <si>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</si>
  <si>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</si>
  <si>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</si>
  <si>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</si>
  <si>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</si>
  <si>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</si>
  <si>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</si>
  <si>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</si>
  <si>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</si>
  <si>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</si>
  <si>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</si>
  <si>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</si>
  <si>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</si>
  <si>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</si>
  <si>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</si>
  <si>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</si>
  <si>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</si>
  <si>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</si>
  <si>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</si>
  <si>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</si>
  <si>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</si>
  <si>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</si>
  <si>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</si>
  <si>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</si>
  <si>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</si>
  <si>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</si>
  <si>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</si>
  <si>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</si>
  <si>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</si>
  <si>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</si>
  <si>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</si>
  <si>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</si>
  <si>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</si>
  <si>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</si>
  <si>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</si>
  <si>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</si>
  <si>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</si>
  <si>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</si>
  <si>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</si>
  <si>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</si>
  <si>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</si>
  <si>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</si>
  <si>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</si>
  <si>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</si>
  <si>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</si>
  <si>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</si>
  <si>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</si>
  <si>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</si>
  <si>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</si>
  <si>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</si>
  <si>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</si>
  <si>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</si>
  <si>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</si>
  <si>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</si>
  <si>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</si>
  <si>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</si>
  <si>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</si>
  <si>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</si>
  <si>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</si>
  <si>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</si>
  <si>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</si>
  <si>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</si>
  <si>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</si>
  <si>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</si>
  <si>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</si>
  <si>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</si>
  <si>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</si>
  <si>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</si>
  <si>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</si>
  <si>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</si>
  <si>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</si>
  <si>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</si>
  <si>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</si>
  <si>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</si>
  <si>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</si>
  <si>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</si>
  <si>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</si>
  <si>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</si>
  <si>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</si>
  <si>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</si>
  <si>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</si>
  <si>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</si>
  <si>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</si>
  <si>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</si>
  <si>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</si>
  <si>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</si>
  <si>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</si>
  <si>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</si>
  <si>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</si>
  <si>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</si>
  <si>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</si>
  <si>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</si>
  <si>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</si>
  <si>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</si>
  <si>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</si>
  <si>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</si>
  <si>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</si>
  <si>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</si>
  <si>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</si>
  <si>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</si>
  <si>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</si>
  <si>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</si>
  <si>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</si>
  <si>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</si>
  <si>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</si>
  <si>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</si>
  <si>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</si>
  <si>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</si>
  <si>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</si>
  <si>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</si>
  <si>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</si>
  <si>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</si>
  <si>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</si>
  <si>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</si>
  <si>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</si>
  <si>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</si>
  <si>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</si>
  <si>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</si>
  <si>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</si>
  <si>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</si>
  <si>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</si>
  <si>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</si>
  <si>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</si>
  <si>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</si>
  <si>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</si>
  <si>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</si>
  <si>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</si>
  <si>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</si>
  <si>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</si>
  <si>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</si>
  <si>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</si>
  <si>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</si>
  <si>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</si>
  <si>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</si>
  <si>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</si>
  <si>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</si>
  <si>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</si>
  <si>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</si>
  <si>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</si>
  <si>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</si>
  <si>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</si>
  <si>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</si>
  <si>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</si>
  <si>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</si>
  <si>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</si>
  <si>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</si>
  <si>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</si>
  <si>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</si>
  <si>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</si>
  <si>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</si>
  <si>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</si>
  <si>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</si>
  <si>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</si>
  <si>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</si>
  <si>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</si>
  <si>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</si>
  <si>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</si>
  <si>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</si>
  <si>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</si>
  <si>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</si>
  <si>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</si>
  <si>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</si>
  <si>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</si>
  <si>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</si>
  <si>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</si>
  <si>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</si>
  <si>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</si>
  <si>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</si>
  <si>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</si>
  <si>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</si>
  <si>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</si>
  <si>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</si>
  <si>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</si>
  <si>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</si>
  <si>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</si>
  <si>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</si>
  <si>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</si>
  <si>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</si>
  <si>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</si>
  <si>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</si>
  <si>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</si>
  <si>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</si>
  <si>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</si>
  <si>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</si>
  <si>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</si>
  <si>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</si>
  <si>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</si>
  <si>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</si>
  <si>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</si>
  <si>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</si>
  <si>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</si>
  <si>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</si>
  <si>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</si>
  <si>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</si>
  <si>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</si>
  <si>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</si>
  <si>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</si>
  <si>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</si>
  <si>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</si>
  <si>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</si>
  <si>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</si>
  <si>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</si>
  <si>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</si>
  <si>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</si>
  <si>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</si>
  <si>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</si>
  <si>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</si>
  <si>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</si>
  <si>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</si>
  <si>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</si>
  <si>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</si>
  <si>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</si>
  <si>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</si>
  <si>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</si>
  <si>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</si>
  <si>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</si>
  <si>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</si>
  <si>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</si>
  <si>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</si>
  <si>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</si>
  <si>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</si>
  <si>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</si>
  <si>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</si>
  <si>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</si>
  <si>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</si>
  <si>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</si>
  <si>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</si>
  <si>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</si>
  <si>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</si>
  <si>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</si>
  <si>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</si>
  <si>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</si>
  <si>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</si>
  <si>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</si>
  <si>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</si>
  <si>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</si>
  <si>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</si>
  <si>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</si>
  <si>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</si>
  <si>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</si>
  <si>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</si>
  <si>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</si>
  <si>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</si>
  <si>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</si>
  <si>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</si>
  <si>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</si>
  <si>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</si>
  <si>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</si>
  <si>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</si>
  <si>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</si>
  <si>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</si>
  <si>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</si>
  <si>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</si>
  <si>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</si>
  <si>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</si>
  <si>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</si>
  <si>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</si>
  <si>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</si>
  <si>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</si>
  <si>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</si>
  <si>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</si>
  <si>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</si>
  <si>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</si>
  <si>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</si>
  <si>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</si>
  <si>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</si>
  <si>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</si>
  <si>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</si>
  <si>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</si>
  <si>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</si>
  <si>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</si>
  <si>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</si>
  <si>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</si>
  <si>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</si>
  <si>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</si>
  <si>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</si>
  <si>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</si>
  <si>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</si>
  <si>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</si>
  <si>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</si>
  <si>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</si>
  <si>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</si>
  <si>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</si>
  <si>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</si>
  <si>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</si>
  <si>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</si>
  <si>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</si>
  <si>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</si>
  <si>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</si>
  <si>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</si>
  <si>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</si>
  <si>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</si>
  <si>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</si>
  <si>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</si>
  <si>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</si>
  <si>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</si>
  <si>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</si>
  <si>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</si>
  <si>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</si>
  <si>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</si>
  <si>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</si>
  <si>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</si>
  <si>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</si>
  <si>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</si>
  <si>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</si>
  <si>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</si>
  <si>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</si>
  <si>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</si>
  <si>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</si>
  <si>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</si>
  <si>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</si>
  <si>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</si>
  <si>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</si>
  <si>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</si>
  <si>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</si>
  <si>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</si>
  <si>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</si>
  <si>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</si>
  <si>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</si>
  <si>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</si>
  <si>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</si>
  <si>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</si>
  <si>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</si>
  <si>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</si>
  <si>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</si>
  <si>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</si>
  <si>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</si>
  <si>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</si>
  <si>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</si>
  <si>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</si>
  <si>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</si>
  <si>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</si>
  <si>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</si>
  <si>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</si>
  <si>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</si>
  <si>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</si>
  <si>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</si>
  <si>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</si>
  <si>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</si>
  <si>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</si>
  <si>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</si>
  <si>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</si>
  <si>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</si>
  <si>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</si>
  <si>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</si>
  <si>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</si>
  <si>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</si>
  <si>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</si>
  <si>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</si>
  <si>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</si>
  <si>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</si>
  <si>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</si>
  <si>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</si>
  <si>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</si>
  <si>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</si>
  <si>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</si>
  <si>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</si>
  <si>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</si>
  <si>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</si>
  <si>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</si>
  <si>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</si>
  <si>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</si>
  <si>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</si>
  <si>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</si>
  <si>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</si>
  <si>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</si>
  <si>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</si>
  <si>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</si>
  <si>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</si>
  <si>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</si>
  <si>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</si>
  <si>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</si>
  <si>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</si>
  <si>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</si>
  <si>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</si>
  <si>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</si>
  <si>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</si>
  <si>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</si>
  <si>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</si>
  <si>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</si>
  <si>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</si>
  <si>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</si>
  <si>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</si>
  <si>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</si>
  <si>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</si>
  <si>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</si>
  <si>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</si>
  <si>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</si>
  <si>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</si>
  <si>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</si>
  <si>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</si>
  <si>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</si>
  <si>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</si>
  <si>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</si>
  <si>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</si>
  <si>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</si>
  <si>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</si>
  <si>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</si>
  <si>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</si>
  <si>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</si>
  <si>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</si>
  <si>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</si>
  <si>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</si>
  <si>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</si>
  <si>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</si>
  <si>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</si>
  <si>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</si>
  <si>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</si>
  <si>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</si>
  <si>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</si>
  <si>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</si>
  <si>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</si>
  <si>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</si>
  <si>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</si>
  <si>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</si>
  <si>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</si>
  <si>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</si>
  <si>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</si>
  <si>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</si>
  <si>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</si>
  <si>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</si>
  <si>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</si>
  <si>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</si>
  <si>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</si>
  <si>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</si>
  <si>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</si>
  <si>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</si>
  <si>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</si>
  <si>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</si>
  <si>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</si>
  <si>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</si>
  <si>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</si>
  <si>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</si>
  <si>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</si>
  <si>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</si>
  <si>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</si>
  <si>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</si>
  <si>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</si>
  <si>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</si>
  <si>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</si>
  <si>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</si>
  <si>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</si>
  <si>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</si>
  <si>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</si>
  <si>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</si>
  <si>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</si>
  <si>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</si>
  <si>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</si>
  <si>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</si>
  <si>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</si>
  <si>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</si>
  <si>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</si>
  <si>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</si>
  <si>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</si>
  <si>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</si>
  <si>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</si>
  <si>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</si>
  <si>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</si>
  <si>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</si>
  <si>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</si>
  <si>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</si>
  <si>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</si>
  <si>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</si>
  <si>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</si>
  <si>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</si>
  <si>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</si>
  <si>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</si>
  <si>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</si>
  <si>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</si>
  <si>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</si>
  <si>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</si>
  <si>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</si>
  <si>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</si>
  <si>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</si>
  <si>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</si>
  <si>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</si>
  <si>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</si>
  <si>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</si>
  <si>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</si>
  <si>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</si>
  <si>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</si>
  <si>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</si>
  <si>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</si>
  <si>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</si>
  <si>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</si>
  <si>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</si>
  <si>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</si>
  <si>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</si>
  <si>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</si>
  <si>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</si>
  <si>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</si>
  <si>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</si>
  <si>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</si>
  <si>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</si>
  <si>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</si>
  <si>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</si>
  <si>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</si>
  <si>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</si>
  <si>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</si>
  <si>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</si>
  <si>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</si>
  <si>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</si>
  <si>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</si>
  <si>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</si>
  <si>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</si>
  <si>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</si>
  <si>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</si>
  <si>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</si>
  <si>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</si>
  <si>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</si>
  <si>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</si>
  <si>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</si>
  <si>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</si>
  <si>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</si>
  <si>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</si>
  <si>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</si>
  <si>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</si>
  <si>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</si>
  <si>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</si>
  <si>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</si>
  <si>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</si>
  <si>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</si>
  <si>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</si>
  <si>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</si>
  <si>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</si>
  <si>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</si>
  <si>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</si>
  <si>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</si>
  <si>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</si>
  <si>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</si>
  <si>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</si>
  <si>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</si>
  <si>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</si>
  <si>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</si>
  <si>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</si>
  <si>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</si>
  <si>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</si>
  <si>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</si>
  <si>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</si>
  <si>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</si>
  <si>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</si>
  <si>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</si>
  <si>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</si>
  <si>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</si>
  <si>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</si>
  <si>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</si>
  <si>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</si>
  <si>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</si>
  <si>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</si>
  <si>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</si>
  <si>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</si>
  <si>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</si>
  <si>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</si>
  <si>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</si>
  <si>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</si>
  <si>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</si>
  <si>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</si>
  <si>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</si>
  <si>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</si>
  <si>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</si>
  <si>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</si>
  <si>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</si>
  <si>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</si>
  <si>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</si>
  <si>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</si>
  <si>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</si>
  <si>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</si>
  <si>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</si>
  <si>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</si>
  <si>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</si>
  <si>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</si>
  <si>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</si>
  <si>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</si>
  <si>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</si>
  <si>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</si>
  <si>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</si>
  <si>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</si>
  <si>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</si>
  <si>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</si>
  <si>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</si>
  <si>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</si>
  <si>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</si>
  <si>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</si>
  <si>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</si>
  <si>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</si>
  <si>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</si>
  <si>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</si>
  <si>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</si>
  <si>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</si>
  <si>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</si>
  <si>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</si>
  <si>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</si>
  <si>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</si>
  <si>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</si>
  <si>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</si>
  <si>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</si>
  <si>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</si>
  <si>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</si>
  <si>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</si>
  <si>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</si>
  <si>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</si>
  <si>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</si>
  <si>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</si>
  <si>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</si>
  <si>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</si>
  <si>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</si>
  <si>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</si>
  <si>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</si>
  <si>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</si>
  <si>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</si>
  <si>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</si>
  <si>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</si>
  <si>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</si>
  <si>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</si>
  <si>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</si>
  <si>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</si>
  <si>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</si>
  <si>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</si>
  <si>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</si>
  <si>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</si>
  <si>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</si>
  <si>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</si>
  <si>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</si>
  <si>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</si>
  <si>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</si>
  <si>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</si>
  <si>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</si>
  <si>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</si>
  <si>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</si>
  <si>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</si>
  <si>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</si>
  <si>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</si>
  <si>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</si>
  <si>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</si>
  <si>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</si>
  <si>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</si>
  <si>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</si>
  <si>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</si>
  <si>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</si>
  <si>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</si>
  <si>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</si>
  <si>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</si>
  <si>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</si>
  <si>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</si>
  <si>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</si>
  <si>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</si>
  <si>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</si>
  <si>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</si>
  <si>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</si>
  <si>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</si>
  <si>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</si>
  <si>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</si>
  <si>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</si>
  <si>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</si>
  <si>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</si>
  <si>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</si>
  <si>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</si>
  <si>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</si>
  <si>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</si>
  <si>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</si>
  <si>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</si>
  <si>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</si>
  <si>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</si>
  <si>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</si>
  <si>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</si>
  <si>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</si>
  <si>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</si>
  <si>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</si>
  <si>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</si>
  <si>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</si>
  <si>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</si>
  <si>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</si>
  <si>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</si>
  <si>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</si>
  <si>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</si>
  <si>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</si>
  <si>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</si>
  <si>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</si>
  <si>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</si>
  <si>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</si>
  <si>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</si>
  <si>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</si>
  <si>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</si>
  <si>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</si>
  <si>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</si>
  <si>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</si>
  <si>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</si>
  <si>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</si>
  <si>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</si>
  <si>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</si>
  <si>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</si>
  <si>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</si>
  <si>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</si>
  <si>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</si>
  <si>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</si>
  <si>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</si>
  <si>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</si>
  <si>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</si>
  <si>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</si>
  <si>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</si>
  <si>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</si>
  <si>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</si>
  <si>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</si>
  <si>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</si>
  <si>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</si>
  <si>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</si>
  <si>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</si>
  <si>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</si>
  <si>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</si>
  <si>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</si>
  <si>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</si>
  <si>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</si>
  <si>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</si>
  <si>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</si>
  <si>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</si>
  <si>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</si>
  <si>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</si>
  <si>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</si>
  <si>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</si>
  <si>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</si>
  <si>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</si>
  <si>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</si>
  <si>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</si>
  <si>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</si>
  <si>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</si>
  <si>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</si>
  <si>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</si>
  <si>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</si>
  <si>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</si>
  <si>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</si>
  <si>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</si>
  <si>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</si>
  <si>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</si>
  <si>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</si>
  <si>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</si>
  <si>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</si>
  <si>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</si>
  <si>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</si>
  <si>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</si>
  <si>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</si>
  <si>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</si>
  <si>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</si>
  <si>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</si>
  <si>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</si>
  <si>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</si>
  <si>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</si>
  <si>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</si>
  <si>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</si>
  <si>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</si>
  <si>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</si>
  <si>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</si>
  <si>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</si>
  <si>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</si>
  <si>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</si>
  <si>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</si>
  <si>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</si>
  <si>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</si>
  <si>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</si>
  <si>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</si>
  <si>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</si>
  <si>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</si>
  <si>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</si>
  <si>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</si>
  <si>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</si>
  <si>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</si>
  <si>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</si>
  <si>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</si>
  <si>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</si>
  <si>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</si>
  <si>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</si>
  <si>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</si>
  <si>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</si>
  <si>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</si>
  <si>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</si>
  <si>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</si>
  <si>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</si>
  <si>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</si>
  <si>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</si>
  <si>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</si>
  <si>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</si>
  <si>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</si>
  <si>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</si>
  <si>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</si>
  <si>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</si>
  <si>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</si>
  <si>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</si>
  <si>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</si>
  <si>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</si>
  <si>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</si>
  <si>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</si>
  <si>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</si>
  <si>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</si>
  <si>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</si>
  <si>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</si>
  <si>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</si>
  <si>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</si>
  <si>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</si>
  <si>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</si>
  <si>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</si>
  <si>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</si>
  <si>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</si>
  <si>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</si>
  <si>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</si>
  <si>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</si>
  <si>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</si>
  <si>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</si>
  <si>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</si>
  <si>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</si>
  <si>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</si>
  <si>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</si>
  <si>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</si>
  <si>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</si>
  <si>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</si>
  <si>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</si>
  <si>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</si>
  <si>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</si>
  <si>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</si>
  <si>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</si>
  <si>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</si>
  <si>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</si>
  <si>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</si>
  <si>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</si>
  <si>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</si>
  <si>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</si>
  <si>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</si>
  <si>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</si>
  <si>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</si>
  <si>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</si>
  <si>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</si>
  <si>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</si>
  <si>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</si>
  <si>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</si>
  <si>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</si>
  <si>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</si>
  <si>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</si>
  <si>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</si>
  <si>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</si>
  <si>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</si>
  <si>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</si>
  <si>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</si>
  <si>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</si>
  <si>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</si>
  <si>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</si>
  <si>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</si>
  <si>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</si>
  <si>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</si>
  <si>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</si>
  <si>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</si>
  <si>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</si>
  <si>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</si>
  <si>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</si>
  <si>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</si>
  <si>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</si>
  <si>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</si>
  <si>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</si>
  <si>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</si>
  <si>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</si>
  <si>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</si>
  <si>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</si>
  <si>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</si>
  <si>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</si>
  <si>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</si>
  <si>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</si>
  <si>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</si>
  <si>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</si>
  <si>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</si>
  <si>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</si>
  <si>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</si>
  <si>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</si>
  <si>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</si>
  <si>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</si>
  <si>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</si>
  <si>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</si>
  <si>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</si>
  <si>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</si>
  <si>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</si>
  <si>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</si>
  <si>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</si>
  <si>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</si>
  <si>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</si>
  <si>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</si>
  <si>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</si>
  <si>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</si>
  <si>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</si>
  <si>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</si>
  <si>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</si>
  <si>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</si>
  <si>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</si>
  <si>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</si>
  <si>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</si>
  <si>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</si>
  <si>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</si>
  <si>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</si>
  <si>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</si>
  <si>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</si>
  <si>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</si>
  <si>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</si>
  <si>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</si>
  <si>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</si>
  <si>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</si>
  <si>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</si>
  <si>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</si>
  <si>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</si>
  <si>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</si>
  <si>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</si>
  <si>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</si>
  <si>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</si>
  <si>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</si>
  <si>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</si>
  <si>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</si>
  <si>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</si>
  <si>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</si>
  <si>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</si>
  <si>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</si>
  <si>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</si>
  <si>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</si>
  <si>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</si>
  <si>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</si>
  <si>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</si>
  <si>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</si>
  <si>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</si>
  <si>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</si>
  <si>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</si>
  <si>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</si>
  <si>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</si>
  <si>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</si>
  <si>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</si>
  <si>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</si>
  <si>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</si>
  <si>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</si>
  <si>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</si>
  <si>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</si>
  <si>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</si>
  <si>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</si>
  <si>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</si>
  <si>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</si>
  <si>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</si>
  <si>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</si>
  <si>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</si>
  <si>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</si>
  <si>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</si>
  <si>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</si>
  <si>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</si>
  <si>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</si>
  <si>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</si>
  <si>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</si>
  <si>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</si>
  <si>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</si>
  <si>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</si>
  <si>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</si>
  <si>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</si>
  <si>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</si>
  <si>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</si>
  <si>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</si>
  <si>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</si>
  <si>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</si>
  <si>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</si>
  <si>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</si>
  <si>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</si>
  <si>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</si>
  <si>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</si>
  <si>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</si>
  <si>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</si>
  <si>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</si>
  <si>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</si>
  <si>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</si>
  <si>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</si>
  <si>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</si>
  <si>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</si>
  <si>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</si>
  <si>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</si>
  <si>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</si>
  <si>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</si>
  <si>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</si>
  <si>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</si>
  <si>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</si>
  <si>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</si>
  <si>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</si>
  <si>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</si>
  <si>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</si>
  <si>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</si>
  <si>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</si>
  <si>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</si>
  <si>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</si>
  <si>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</si>
  <si>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</si>
  <si>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</si>
  <si>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</si>
  <si>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</si>
  <si>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</si>
  <si>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</si>
  <si>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</si>
  <si>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</si>
  <si>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</si>
  <si>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</si>
  <si>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</si>
  <si>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</si>
  <si>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</si>
  <si>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</si>
  <si>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</si>
  <si>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</si>
  <si>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</si>
  <si>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</si>
  <si>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</si>
  <si>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</si>
  <si>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</si>
  <si>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</si>
  <si>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</si>
  <si>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</si>
  <si>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</si>
  <si>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</si>
  <si>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</si>
  <si>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</si>
  <si>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</si>
  <si>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</si>
  <si>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</si>
  <si>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</si>
  <si>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</si>
  <si>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</si>
  <si>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</si>
  <si>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</si>
  <si>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</si>
  <si>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</si>
  <si>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</si>
  <si>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</si>
  <si>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</si>
  <si>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</si>
  <si>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</si>
  <si>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</si>
  <si>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</si>
  <si>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</si>
  <si>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</si>
  <si>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</si>
  <si>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</si>
  <si>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</si>
  <si>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</si>
  <si>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</si>
  <si>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</si>
  <si>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</si>
  <si>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</si>
  <si>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</si>
  <si>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</si>
  <si>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</si>
  <si>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</si>
  <si>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</si>
  <si>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</si>
  <si>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</si>
  <si>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</si>
  <si>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</si>
  <si>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</si>
  <si>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</si>
  <si>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</si>
  <si>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</si>
  <si>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</si>
  <si>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</si>
  <si>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</si>
  <si>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</si>
  <si>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</si>
  <si>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</si>
  <si>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</si>
  <si>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</si>
  <si>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</si>
  <si>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</si>
  <si>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</si>
  <si>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</si>
  <si>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</si>
  <si>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</si>
  <si>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</si>
  <si>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</si>
  <si>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</si>
  <si>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</si>
  <si>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</si>
  <si>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</si>
  <si>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</si>
  <si>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</si>
  <si>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</si>
  <si>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</si>
  <si>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</si>
  <si>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</si>
  <si>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</si>
  <si>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</si>
  <si>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</si>
  <si>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</si>
  <si>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</si>
  <si>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</si>
  <si>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</si>
  <si>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</si>
  <si>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</si>
  <si>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</si>
  <si>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</si>
  <si>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</si>
  <si>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</si>
  <si>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</si>
  <si>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</si>
  <si>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</si>
  <si>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</si>
  <si>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</si>
  <si>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</si>
  <si>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</si>
  <si>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</si>
  <si>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</si>
  <si>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</si>
  <si>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</si>
  <si>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</si>
  <si>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</si>
  <si>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</si>
  <si>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</si>
  <si>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</si>
  <si>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</si>
  <si>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</si>
  <si>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</si>
  <si>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</si>
  <si>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</si>
  <si>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</si>
  <si>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</si>
  <si>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</si>
  <si>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</si>
  <si>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</si>
  <si>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</si>
  <si>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</si>
  <si>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</si>
  <si>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</si>
  <si>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</si>
  <si>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</si>
  <si>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</si>
  <si>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</si>
  <si>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</si>
  <si>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</si>
  <si>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</si>
  <si>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</si>
  <si>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</si>
  <si>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</si>
  <si>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</si>
  <si>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</si>
  <si>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</si>
  <si>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</si>
  <si>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</si>
  <si>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</si>
  <si>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</si>
  <si>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</si>
  <si>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</si>
  <si>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</si>
  <si>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</si>
  <si>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</si>
  <si>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</si>
  <si>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</si>
  <si>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</si>
  <si>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</si>
  <si>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</si>
  <si>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</si>
  <si>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</si>
  <si>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</si>
  <si>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</si>
  <si>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</si>
  <si>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</si>
  <si>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</si>
  <si>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</si>
  <si>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</si>
  <si>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</si>
  <si>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</si>
  <si>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</si>
  <si>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</si>
  <si>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</si>
  <si>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</si>
  <si>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</si>
  <si>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</si>
  <si>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</si>
  <si>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</si>
  <si>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</si>
  <si>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</si>
  <si>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</si>
  <si>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</si>
  <si>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</si>
  <si>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</si>
  <si>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</si>
  <si>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</si>
  <si>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</si>
  <si>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</si>
  <si>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</si>
  <si>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</si>
  <si>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</si>
  <si>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</si>
  <si>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</si>
  <si>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</si>
  <si>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</si>
  <si>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</si>
  <si>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</si>
  <si>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</si>
  <si>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</si>
  <si>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</si>
  <si>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</si>
  <si>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</si>
  <si>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</si>
  <si>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</si>
  <si>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</si>
  <si>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</si>
  <si>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</si>
  <si>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</si>
  <si>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</si>
  <si>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</si>
  <si>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</si>
  <si>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</si>
  <si>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</si>
  <si>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</si>
  <si>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</si>
  <si>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</si>
  <si>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</si>
  <si>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</si>
  <si>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</si>
  <si>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</si>
  <si>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</si>
  <si>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</si>
  <si>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</si>
  <si>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</si>
  <si>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</si>
  <si>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</si>
  <si>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</si>
  <si>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</si>
  <si>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</si>
  <si>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</si>
  <si>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</si>
  <si>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</si>
  <si>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</si>
  <si>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</si>
  <si>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</si>
  <si>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</si>
  <si>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</si>
  <si>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</si>
  <si>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</si>
  <si>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</si>
  <si>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</si>
  <si>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</si>
  <si>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</si>
  <si>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</si>
  <si>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</si>
  <si>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</si>
  <si>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</si>
  <si>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</si>
  <si>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</si>
  <si>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</si>
  <si>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</si>
  <si>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</si>
  <si>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</si>
  <si>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</si>
  <si>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</si>
  <si>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</si>
  <si>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</si>
  <si>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</si>
  <si>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</si>
  <si>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</si>
  <si>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</si>
  <si>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</si>
  <si>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</si>
  <si>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</si>
  <si>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</si>
  <si>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</si>
  <si>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</si>
  <si>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</si>
  <si>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</si>
  <si>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</si>
  <si>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</si>
  <si>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</si>
  <si>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</si>
  <si>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</si>
  <si>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</si>
  <si>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</si>
  <si>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</si>
  <si>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</si>
  <si>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</si>
  <si>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</si>
  <si>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</si>
  <si>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</si>
  <si>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</si>
  <si>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</si>
  <si>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</si>
  <si>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</si>
  <si>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</si>
  <si>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</si>
  <si>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</si>
  <si>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</si>
  <si>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</si>
  <si>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</si>
  <si>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</si>
  <si>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</si>
  <si>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</si>
  <si>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</si>
  <si>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</si>
  <si>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</si>
  <si>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</si>
  <si>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</si>
  <si>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</si>
  <si>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</si>
  <si>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</si>
  <si>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</si>
  <si>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</si>
  <si>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</si>
  <si>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</si>
  <si>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</si>
  <si>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</si>
  <si>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</si>
  <si>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</si>
  <si>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</si>
  <si>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</si>
  <si>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</si>
  <si>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</si>
  <si>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</si>
  <si>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</si>
  <si>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</si>
  <si>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</si>
  <si>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</si>
  <si>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</si>
  <si>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</si>
  <si>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</si>
  <si>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</si>
  <si>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</si>
  <si>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</si>
  <si>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</si>
  <si>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</si>
  <si>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</si>
  <si>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</si>
  <si>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</si>
  <si>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</si>
  <si>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</si>
  <si>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</si>
  <si>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</si>
  <si>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</si>
  <si>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</si>
  <si>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</si>
  <si>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</si>
  <si>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</si>
  <si>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</si>
  <si>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</si>
  <si>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</si>
  <si>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</si>
  <si>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</si>
  <si>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</si>
  <si>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</si>
  <si>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</si>
  <si>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</si>
  <si>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</si>
  <si>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</si>
  <si>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</si>
  <si>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</si>
  <si>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</si>
  <si>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</si>
  <si>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</si>
  <si>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</si>
  <si>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</si>
  <si>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</si>
  <si>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</si>
  <si>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</si>
  <si>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</si>
  <si>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</si>
  <si>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</si>
  <si>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</si>
  <si>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</si>
  <si>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</si>
  <si>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</si>
  <si>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</si>
  <si>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</si>
  <si>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</si>
  <si>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</si>
  <si>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</si>
  <si>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</si>
  <si>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</si>
  <si>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</si>
  <si>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</si>
  <si>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</si>
  <si>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</si>
  <si>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</si>
  <si>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</si>
  <si>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</si>
  <si>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</si>
  <si>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</si>
  <si>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</si>
  <si>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</si>
  <si>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</si>
  <si>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</si>
  <si>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</si>
  <si>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</si>
  <si>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</si>
  <si>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</si>
  <si>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</si>
  <si>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</si>
  <si>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</si>
  <si>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</si>
  <si>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</si>
  <si>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</si>
  <si>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</si>
  <si>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</si>
  <si>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</si>
  <si>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</si>
  <si>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</si>
  <si>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</si>
  <si>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</si>
  <si>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</si>
  <si>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</si>
  <si>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</si>
  <si>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</si>
  <si>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</si>
  <si>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</si>
  <si>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</si>
  <si>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</si>
  <si>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</si>
  <si>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</si>
  <si>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</si>
  <si>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</si>
  <si>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</si>
  <si>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</si>
  <si>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</si>
  <si>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</si>
  <si>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</si>
  <si>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</si>
  <si>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</si>
  <si>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</si>
  <si>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</si>
  <si>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</si>
  <si>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</si>
  <si>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</si>
  <si>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</si>
  <si>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</si>
  <si>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</si>
  <si>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</si>
  <si>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</si>
  <si>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</si>
  <si>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</si>
  <si>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</si>
  <si>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</si>
  <si>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</si>
  <si>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</si>
  <si>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</si>
  <si>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</si>
  <si>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</si>
  <si>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</si>
  <si>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</si>
  <si>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</si>
  <si>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</si>
  <si>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</si>
  <si>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</si>
  <si>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</si>
  <si>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</si>
  <si>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</si>
  <si>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</si>
  <si>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</si>
  <si>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</si>
  <si>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</si>
  <si>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</si>
  <si>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</si>
  <si>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</si>
  <si>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</si>
  <si>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</si>
  <si>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</si>
  <si>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</si>
  <si>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</si>
  <si>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</si>
  <si>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</si>
  <si>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</si>
  <si>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</si>
  <si>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</si>
  <si>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</si>
  <si>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</si>
  <si>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</si>
  <si>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</si>
  <si>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</si>
  <si>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</si>
  <si>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</si>
  <si>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</si>
  <si>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</si>
  <si>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</si>
  <si>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</si>
  <si>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</si>
  <si>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</si>
  <si>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</si>
  <si>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</si>
  <si>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</si>
  <si>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</si>
  <si>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</si>
  <si>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</si>
  <si>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</si>
  <si>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</si>
  <si>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</si>
  <si>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</si>
  <si>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</si>
  <si>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</si>
  <si>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</si>
  <si>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</si>
  <si>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</si>
  <si>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</si>
  <si>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</si>
  <si>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</si>
  <si>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</si>
  <si>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</si>
  <si>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</si>
  <si>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</si>
  <si>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</si>
  <si>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</si>
  <si>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</si>
  <si>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</si>
  <si>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</si>
  <si>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</si>
  <si>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</si>
  <si>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</si>
  <si>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</si>
  <si>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</si>
  <si>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</si>
  <si>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</si>
  <si>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</si>
  <si>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</si>
  <si>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</si>
  <si>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</si>
  <si>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</si>
  <si>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</si>
  <si>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</si>
  <si>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</si>
  <si>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</si>
  <si>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</si>
  <si>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</si>
  <si>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</si>
  <si>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</si>
  <si>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</si>
  <si>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</si>
  <si>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</si>
  <si>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</si>
  <si>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</si>
  <si>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</si>
  <si>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</si>
  <si>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</si>
  <si>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</si>
  <si>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</si>
  <si>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</si>
  <si>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</si>
  <si>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</si>
  <si>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</si>
  <si>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</si>
  <si>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</si>
  <si>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</si>
  <si>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</si>
  <si>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</si>
  <si>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</si>
  <si>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</si>
  <si>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</si>
  <si>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</si>
  <si>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</si>
  <si>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</si>
  <si>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</si>
  <si>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</si>
  <si>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</si>
  <si>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</si>
  <si>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</si>
  <si>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</si>
  <si>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</si>
  <si>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</si>
  <si>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</si>
  <si>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</si>
  <si>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</si>
  <si>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</si>
  <si>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</si>
  <si>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</si>
  <si>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</si>
  <si>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</si>
  <si>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</si>
  <si>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</si>
  <si>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</si>
  <si>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</si>
  <si>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</si>
  <si>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</si>
  <si>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</si>
  <si>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</si>
  <si>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</si>
  <si>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</si>
  <si>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</si>
  <si>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</si>
  <si>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</si>
  <si>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</si>
  <si>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</si>
  <si>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</si>
  <si>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</si>
  <si>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</si>
  <si>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</si>
  <si>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</si>
  <si>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</si>
  <si>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</si>
  <si>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</si>
  <si>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</si>
  <si>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</si>
  <si>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</si>
  <si>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</si>
  <si>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</si>
  <si>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</si>
  <si>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</si>
  <si>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</si>
  <si>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</si>
  <si>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</si>
  <si>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</si>
  <si>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</si>
  <si>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</si>
  <si>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</si>
  <si>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</si>
  <si>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</si>
  <si>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</si>
  <si>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</si>
  <si>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</si>
  <si>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</si>
  <si>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</si>
  <si>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</si>
  <si>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</si>
  <si>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</si>
  <si>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</si>
  <si>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</si>
  <si>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</si>
  <si>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</si>
  <si>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</si>
  <si>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</si>
  <si>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</si>
  <si>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</si>
  <si>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</si>
  <si>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</si>
  <si>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</si>
  <si>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</si>
  <si>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</si>
  <si>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</si>
  <si>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</si>
  <si>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</si>
  <si>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</si>
  <si>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</si>
  <si>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</si>
  <si>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</si>
  <si>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</si>
  <si>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</si>
  <si>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</si>
  <si>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</si>
  <si>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</si>
  <si>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</si>
  <si>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</si>
  <si>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</si>
  <si>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</si>
  <si>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</si>
  <si>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</si>
  <si>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</si>
  <si>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</si>
  <si>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</si>
  <si>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</si>
  <si>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</si>
  <si>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</si>
  <si>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</si>
  <si>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</si>
  <si>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</si>
  <si>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</si>
  <si>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</si>
  <si>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</si>
  <si>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</si>
  <si>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</si>
  <si>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</si>
  <si>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</si>
  <si>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</si>
  <si>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</si>
  <si>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</si>
  <si>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</si>
  <si>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</si>
  <si>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</si>
  <si>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</si>
  <si>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</si>
  <si>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</si>
  <si>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</si>
  <si>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</si>
  <si>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</si>
  <si>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</si>
  <si>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</si>
  <si>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</si>
  <si>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</si>
  <si>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</si>
  <si>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</si>
  <si>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</si>
  <si>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</si>
  <si>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</si>
  <si>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</si>
  <si>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</si>
  <si>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</si>
  <si>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</si>
  <si>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</si>
  <si>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</si>
  <si>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</si>
  <si>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</si>
  <si>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</si>
  <si>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</si>
  <si>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</si>
  <si>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</si>
  <si>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</si>
  <si>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</si>
  <si>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</si>
  <si>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</si>
  <si>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</si>
  <si>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</si>
  <si>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</si>
  <si>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</si>
  <si>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</si>
  <si>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</si>
  <si>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</si>
  <si>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</si>
  <si>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</si>
  <si>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</si>
  <si>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</si>
  <si>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</si>
  <si>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</si>
  <si>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</si>
  <si>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</si>
  <si>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</si>
  <si>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</si>
  <si>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</si>
  <si>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</si>
  <si>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</si>
  <si>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</si>
  <si>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</si>
  <si>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</si>
  <si>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</si>
  <si>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</si>
  <si>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</si>
  <si>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</si>
  <si>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</si>
  <si>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</si>
  <si>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</si>
  <si>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</si>
  <si>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</si>
  <si>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</si>
  <si>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</si>
  <si>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</si>
  <si>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</si>
  <si>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</si>
  <si>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</si>
  <si>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</si>
  <si>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</si>
  <si>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</si>
  <si>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</si>
  <si>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</si>
  <si>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</si>
  <si>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</si>
  <si>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</si>
  <si>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</si>
  <si>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</si>
  <si>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</si>
  <si>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</si>
  <si>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</si>
  <si>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</si>
  <si>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</si>
  <si>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</si>
  <si>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</si>
  <si>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</si>
  <si>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</si>
  <si>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</si>
  <si>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</si>
  <si>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</si>
  <si>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</si>
  <si>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</si>
  <si>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</si>
  <si>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</si>
  <si>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</si>
  <si>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</si>
  <si>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</si>
  <si>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</si>
  <si>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</si>
  <si>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</si>
  <si>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</si>
  <si>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</si>
  <si>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</si>
  <si>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</si>
  <si>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</si>
  <si>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</si>
  <si>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</si>
  <si>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</si>
  <si>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</si>
  <si>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</si>
  <si>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</si>
  <si>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</si>
  <si>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</si>
  <si>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</si>
  <si>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</si>
  <si>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</si>
  <si>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</si>
  <si>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</si>
  <si>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</si>
  <si>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</si>
  <si>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</si>
  <si>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</si>
  <si>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</si>
  <si>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</si>
  <si>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</si>
  <si>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</si>
  <si>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</si>
  <si>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</si>
  <si>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</si>
  <si>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</si>
  <si>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</si>
  <si>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</si>
  <si>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</si>
  <si>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</si>
  <si>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</si>
  <si>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</si>
  <si>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</si>
  <si>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</si>
  <si>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</si>
  <si>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</si>
  <si>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</si>
  <si>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</si>
  <si>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</si>
  <si>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</si>
  <si>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</si>
  <si>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</si>
  <si>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</si>
  <si>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</si>
  <si>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</si>
  <si>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</si>
  <si>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</si>
  <si>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</si>
  <si>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</si>
  <si>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</si>
  <si>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</si>
  <si>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</si>
  <si>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</si>
  <si>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</si>
  <si>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</si>
  <si>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</si>
  <si>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</si>
  <si>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</si>
  <si>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</si>
  <si>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</si>
  <si>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</si>
  <si>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</si>
  <si>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</si>
  <si>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</si>
  <si>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</si>
  <si>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</si>
  <si>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</si>
  <si>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</si>
  <si>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</si>
  <si>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</si>
  <si>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</si>
  <si>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</si>
  <si>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</si>
  <si>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</si>
  <si>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</si>
  <si>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</si>
  <si>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</si>
  <si>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</si>
  <si>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</si>
  <si>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</si>
  <si>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</si>
  <si>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</si>
  <si>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</si>
  <si>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</si>
  <si>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</si>
  <si>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</si>
  <si>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</si>
  <si>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</si>
  <si>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</si>
  <si>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</si>
  <si>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</si>
  <si>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</si>
  <si>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</si>
  <si>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</si>
  <si>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</si>
  <si>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</si>
  <si>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</si>
  <si>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</si>
  <si>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</si>
  <si>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</si>
  <si>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</si>
  <si>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</si>
  <si>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</si>
  <si>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</si>
  <si>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</si>
  <si>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</si>
  <si>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</si>
  <si>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</si>
  <si>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</si>
  <si>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</si>
  <si>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</si>
  <si>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</si>
  <si>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</si>
  <si>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</si>
  <si>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</si>
  <si>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</si>
  <si>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</si>
  <si>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</si>
  <si>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</si>
  <si>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</si>
  <si>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</si>
  <si>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</si>
  <si>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</si>
  <si>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</si>
  <si>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</si>
  <si>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</si>
  <si>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</si>
  <si>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</si>
  <si>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</si>
  <si>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</si>
  <si>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</si>
  <si>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</si>
  <si>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</si>
  <si>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</si>
  <si>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</si>
  <si>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</si>
  <si>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</si>
  <si>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</si>
  <si>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</si>
  <si>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</si>
  <si>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</si>
  <si>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</si>
  <si>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</si>
  <si>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</si>
  <si>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</si>
  <si>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</si>
  <si>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</si>
  <si>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</si>
  <si>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</si>
  <si>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</si>
  <si>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</si>
  <si>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</si>
  <si>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</si>
  <si>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</si>
  <si>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</si>
  <si>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</si>
  <si>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</si>
  <si>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</si>
  <si>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</si>
  <si>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</si>
  <si>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</si>
  <si>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</si>
  <si>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</si>
  <si>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</si>
  <si>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</si>
  <si>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</si>
  <si>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</si>
  <si>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</si>
  <si>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</si>
  <si>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</si>
  <si>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</si>
  <si>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</si>
  <si>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</si>
  <si>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</si>
  <si>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</si>
  <si>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</si>
  <si>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</si>
  <si>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</si>
  <si>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</si>
  <si>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</si>
  <si>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</si>
  <si>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</si>
  <si>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</si>
  <si>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</si>
  <si>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</si>
  <si>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</si>
  <si>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</si>
  <si>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</si>
  <si>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</si>
  <si>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</si>
  <si>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</si>
  <si>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</si>
  <si>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</si>
  <si>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</si>
  <si>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</si>
  <si>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</si>
  <si>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</si>
  <si>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</si>
  <si>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</si>
  <si>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</si>
  <si>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</si>
  <si>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</si>
  <si>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</si>
  <si>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</si>
  <si>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</si>
  <si>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</si>
  <si>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</si>
  <si>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</si>
  <si>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</si>
  <si>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</si>
  <si>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</si>
  <si>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</si>
  <si>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</si>
  <si>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</si>
  <si>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</si>
  <si>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</si>
  <si>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</si>
  <si>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</si>
  <si>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</si>
  <si>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</si>
  <si>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</si>
  <si>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</si>
  <si>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</si>
  <si>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</si>
  <si>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</si>
  <si>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</si>
  <si>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</si>
  <si>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</si>
  <si>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</si>
  <si>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</si>
  <si>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</si>
  <si>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</si>
  <si>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</si>
  <si>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</si>
  <si>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</si>
  <si>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</si>
  <si>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</si>
  <si>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</si>
  <si>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</si>
  <si>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</si>
  <si>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</si>
  <si>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</si>
  <si>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</si>
  <si>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</si>
  <si>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</si>
  <si>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</si>
  <si>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</si>
  <si>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</si>
  <si>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</si>
  <si>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</si>
  <si>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</si>
  <si>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</si>
  <si>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</si>
  <si>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</si>
  <si>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</si>
  <si>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</si>
  <si>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</si>
  <si>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</si>
  <si>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</si>
  <si>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</si>
  <si>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</si>
  <si>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</si>
  <si>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</si>
  <si>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</si>
  <si>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</si>
  <si>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</si>
  <si>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</si>
  <si>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</si>
  <si>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</si>
  <si>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</si>
  <si>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</si>
  <si>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</si>
  <si>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</si>
  <si>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</si>
  <si>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</si>
  <si>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</si>
  <si>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</si>
  <si>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</si>
  <si>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</si>
  <si>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</si>
  <si>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</si>
  <si>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</si>
  <si>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</si>
  <si>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</si>
  <si>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</si>
  <si>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</si>
  <si>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</si>
  <si>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</si>
  <si>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</si>
  <si>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</si>
  <si>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</si>
  <si>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</si>
  <si>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</si>
  <si>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</si>
  <si>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</si>
  <si>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</si>
  <si>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</si>
  <si>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</si>
  <si>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</si>
  <si>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</si>
  <si>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</si>
  <si>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</si>
  <si>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</si>
  <si>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</si>
  <si>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</si>
  <si>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</si>
  <si>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</si>
  <si>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</si>
  <si>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</si>
  <si>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</si>
  <si>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</si>
  <si>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</si>
  <si>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</si>
  <si>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</si>
  <si>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</si>
  <si>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</si>
  <si>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</si>
  <si>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</si>
  <si>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</si>
  <si>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</si>
  <si>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</si>
  <si>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</si>
  <si>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</si>
  <si>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</si>
  <si>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</si>
  <si>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</si>
  <si>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</si>
  <si>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</si>
  <si>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</si>
  <si>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</si>
  <si>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</si>
  <si>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</si>
  <si>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</si>
  <si>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</si>
  <si>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</si>
  <si>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</si>
  <si>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</si>
  <si>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</si>
  <si>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</si>
  <si>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</si>
  <si>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</si>
  <si>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</si>
  <si>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</si>
  <si>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</si>
  <si>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</si>
  <si>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</si>
  <si>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</si>
  <si>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</si>
  <si>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</si>
  <si>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</si>
  <si>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</si>
  <si>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</si>
  <si>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</si>
  <si>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</si>
  <si>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</si>
  <si>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</si>
  <si>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</si>
  <si>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</si>
  <si>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</si>
  <si>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</si>
  <si>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</si>
  <si>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</si>
  <si>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</si>
  <si>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</si>
  <si>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</si>
  <si>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</si>
  <si>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</si>
  <si>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</si>
  <si>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</si>
  <si>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</si>
  <si>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</si>
  <si>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</si>
  <si>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</si>
  <si>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</si>
  <si>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</si>
  <si>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</si>
  <si>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</si>
  <si>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</si>
  <si>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</si>
  <si>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</si>
  <si>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</si>
  <si>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</si>
  <si>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</si>
  <si>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</si>
  <si>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</si>
  <si>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</si>
  <si>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</si>
  <si>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</si>
  <si>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</si>
  <si>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</si>
  <si>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</si>
  <si>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</si>
  <si>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</si>
  <si>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</si>
  <si>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</si>
  <si>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</si>
  <si>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</si>
  <si>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</si>
  <si>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</si>
  <si>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</si>
  <si>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</si>
  <si>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</si>
  <si>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</si>
  <si>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</si>
  <si>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</si>
  <si>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</si>
  <si>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</si>
  <si>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</si>
  <si>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</si>
  <si>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</si>
  <si>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</si>
  <si>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</si>
  <si>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</si>
  <si>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</si>
  <si>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</si>
  <si>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</si>
  <si>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</si>
  <si>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</si>
  <si>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</si>
  <si>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</si>
  <si>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</si>
  <si>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</si>
  <si>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</si>
  <si>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</si>
  <si>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</si>
  <si>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</si>
  <si>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</si>
  <si>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</si>
  <si>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</si>
  <si>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</si>
  <si>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</si>
  <si>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</si>
  <si>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</si>
  <si>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</si>
  <si>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</si>
  <si>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</si>
  <si>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</si>
  <si>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</si>
  <si>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</si>
  <si>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</si>
  <si>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</si>
  <si>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</si>
  <si>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</si>
  <si>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</si>
  <si>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</si>
  <si>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</si>
  <si>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</si>
  <si>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</si>
  <si>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</si>
  <si>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</si>
  <si>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</si>
  <si>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</si>
  <si>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</si>
  <si>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</si>
  <si>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</si>
  <si>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</si>
  <si>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</si>
  <si>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</si>
  <si>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</si>
  <si>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</si>
  <si>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</si>
  <si>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</si>
  <si>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</si>
  <si>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</si>
  <si>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</si>
  <si>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</si>
  <si>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</si>
  <si>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</si>
  <si>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</si>
  <si>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</si>
  <si>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</si>
  <si>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</si>
  <si>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</si>
  <si>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</si>
  <si>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</si>
  <si>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</si>
  <si>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</si>
  <si>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</si>
  <si>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</si>
  <si>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</si>
  <si>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</si>
  <si>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</si>
  <si>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</si>
  <si>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</si>
  <si>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</si>
  <si>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</si>
  <si>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</si>
  <si>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</si>
  <si>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</si>
  <si>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</si>
  <si>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</si>
  <si>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</si>
  <si>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</si>
  <si>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</si>
  <si>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</si>
  <si>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</si>
  <si>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</si>
  <si>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</si>
  <si>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</si>
  <si>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</si>
  <si>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</si>
  <si>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</si>
  <si>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</si>
  <si>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</si>
  <si>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</si>
  <si>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</si>
  <si>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</si>
  <si>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</si>
  <si>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</si>
  <si>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</si>
  <si>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</si>
  <si>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</si>
  <si>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</si>
  <si>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</si>
  <si>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</si>
  <si>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</si>
  <si>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</si>
  <si>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</si>
  <si>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</si>
  <si>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</si>
  <si>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</si>
  <si>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</si>
  <si>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</si>
  <si>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</si>
  <si>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</si>
  <si>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</si>
  <si>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</si>
  <si>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</si>
  <si>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</si>
  <si>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</si>
  <si>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</si>
  <si>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</si>
  <si>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</si>
  <si>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</si>
  <si>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</si>
  <si>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</si>
  <si>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</si>
  <si>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</si>
  <si>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</si>
  <si>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</si>
  <si>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</si>
  <si>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</si>
  <si>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</si>
  <si>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</si>
  <si>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</si>
  <si>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</si>
  <si>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</si>
  <si>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</si>
  <si>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</si>
  <si>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</si>
  <si>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</si>
  <si>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</si>
  <si>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</si>
  <si>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</si>
  <si>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</si>
  <si>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</si>
  <si>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</si>
  <si>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</si>
  <si>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</si>
  <si>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</si>
  <si>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</si>
  <si>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</si>
  <si>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</si>
  <si>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</si>
  <si>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</si>
  <si>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</si>
  <si>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</si>
  <si>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</si>
  <si>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</si>
  <si>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</si>
  <si>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</si>
  <si>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</si>
  <si>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</si>
  <si>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</si>
  <si>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</si>
  <si>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</si>
  <si>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</si>
  <si>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</si>
  <si>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</si>
  <si>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</si>
  <si>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</si>
  <si>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</si>
  <si>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</si>
  <si>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</si>
  <si>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</si>
  <si>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</si>
  <si>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</si>
  <si>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</si>
  <si>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</si>
  <si>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</si>
  <si>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</si>
  <si>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</si>
  <si>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</si>
  <si>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</si>
  <si>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</si>
  <si>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</si>
  <si>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</si>
  <si>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</si>
  <si>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</si>
  <si>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</si>
  <si>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</si>
  <si>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</si>
  <si>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</si>
  <si>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</si>
  <si>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</si>
  <si>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</si>
  <si>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</si>
  <si>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</si>
  <si>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</si>
  <si>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</si>
  <si>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</si>
  <si>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</si>
  <si>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</si>
  <si>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</si>
  <si>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</si>
  <si>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</si>
  <si>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</si>
  <si>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</si>
  <si>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</si>
  <si>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</si>
  <si>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</si>
  <si>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</si>
  <si>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</si>
  <si>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</si>
  <si>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</si>
  <si>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</si>
  <si>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</si>
  <si>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</si>
  <si>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</si>
  <si>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</si>
  <si>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</si>
  <si>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</si>
  <si>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</si>
  <si>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</si>
  <si>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</si>
  <si>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</si>
  <si>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</si>
  <si>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</si>
  <si>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</si>
  <si>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</si>
  <si>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</si>
  <si>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</si>
  <si>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</si>
  <si>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</si>
  <si>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</si>
  <si>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</si>
  <si>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</si>
  <si>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</si>
  <si>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</si>
  <si>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</si>
  <si>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</si>
  <si>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</si>
  <si>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</si>
  <si>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</si>
  <si>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</si>
  <si>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</si>
  <si>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</si>
  <si>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</si>
  <si>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</si>
  <si>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</si>
  <si>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</si>
  <si>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</si>
  <si>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</si>
  <si>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</si>
  <si>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</si>
  <si>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</si>
  <si>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</si>
  <si>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</si>
  <si>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</si>
  <si>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</si>
  <si>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</si>
  <si>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</si>
  <si>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</si>
  <si>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</si>
  <si>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</si>
  <si>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</si>
  <si>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</si>
  <si>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</si>
  <si>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</si>
  <si>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</si>
  <si>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</si>
  <si>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</si>
  <si>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</si>
  <si>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</si>
  <si>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</si>
  <si>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</si>
  <si>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</si>
  <si>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</si>
  <si>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</si>
  <si>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</si>
  <si>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</si>
  <si>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</si>
  <si>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</si>
  <si>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</si>
  <si>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</si>
  <si>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</si>
  <si>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</si>
  <si>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</si>
  <si>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</si>
  <si>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</si>
  <si>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</si>
  <si>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</si>
  <si>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</si>
  <si>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</si>
  <si>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</si>
  <si>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</si>
  <si>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</si>
  <si>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</si>
  <si>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</si>
  <si>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</si>
  <si>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</si>
  <si>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</si>
  <si>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</si>
  <si>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</si>
  <si>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</si>
  <si>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</si>
  <si>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</si>
  <si>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</si>
  <si>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</si>
  <si>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</si>
  <si>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</si>
  <si>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</si>
  <si>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</si>
  <si>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</si>
  <si>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</si>
  <si>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</si>
  <si>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</si>
  <si>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</si>
  <si>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</si>
  <si>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</si>
  <si>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</si>
  <si>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</si>
  <si>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</si>
  <si>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</si>
  <si>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</si>
  <si>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</si>
  <si>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</si>
  <si>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</si>
  <si>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</si>
  <si>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</si>
  <si>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</si>
  <si>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</si>
  <si>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</si>
  <si>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</si>
  <si>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</si>
  <si>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</si>
  <si>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</si>
  <si>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</si>
  <si>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</si>
  <si>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</si>
  <si>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</si>
  <si>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</si>
  <si>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</si>
  <si>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</si>
  <si>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</si>
  <si>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</si>
  <si>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</si>
  <si>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</si>
  <si>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</si>
  <si>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</si>
  <si>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</si>
  <si>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</si>
  <si>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</si>
  <si>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</si>
  <si>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</si>
  <si>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</si>
  <si>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</si>
  <si>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</si>
  <si>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</si>
  <si>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</si>
  <si>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</si>
  <si>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</si>
  <si>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</si>
  <si>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</si>
  <si>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</si>
  <si>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</si>
  <si>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</si>
  <si>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</si>
  <si>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</si>
  <si>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</si>
  <si>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</si>
  <si>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</si>
  <si>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</si>
  <si>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</si>
  <si>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</si>
  <si>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</si>
  <si>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</si>
  <si>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</si>
  <si>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</si>
  <si>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</si>
  <si>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</si>
  <si>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</si>
  <si>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</si>
  <si>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</si>
  <si>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</si>
  <si>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</si>
  <si>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</si>
  <si>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</si>
  <si>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</si>
  <si>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</si>
  <si>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</si>
  <si>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</si>
  <si>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</si>
  <si>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</si>
  <si>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</si>
  <si>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</si>
  <si>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</si>
  <si>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</si>
  <si>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</si>
  <si>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</si>
  <si>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</si>
  <si>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</si>
  <si>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</si>
  <si>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</si>
  <si>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</si>
  <si>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</si>
  <si>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</si>
  <si>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</si>
  <si>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</si>
  <si>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</si>
  <si>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</si>
  <si>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</si>
  <si>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</si>
  <si>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</si>
  <si>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</si>
  <si>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</si>
  <si>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</si>
  <si>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</si>
  <si>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</si>
  <si>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</si>
  <si>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</si>
  <si>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</si>
  <si>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</si>
  <si>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</si>
  <si>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</si>
  <si>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</si>
  <si>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</si>
  <si>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</si>
  <si>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</si>
  <si>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</si>
  <si>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</si>
  <si>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</si>
  <si>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</si>
  <si>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</si>
  <si>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</si>
  <si>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</si>
  <si>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</si>
  <si>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</si>
  <si>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</si>
  <si>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</si>
  <si>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</si>
  <si>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</si>
  <si>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</si>
  <si>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</si>
  <si>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</si>
  <si>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</si>
  <si>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</si>
  <si>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</si>
  <si>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</si>
  <si>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</si>
  <si>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</si>
  <si>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</si>
  <si>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</si>
  <si>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</si>
  <si>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</si>
  <si>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</si>
  <si>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</si>
  <si>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</si>
  <si>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</si>
  <si>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</si>
  <si>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</si>
  <si>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</si>
  <si>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</si>
  <si>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</si>
  <si>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</si>
  <si>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</si>
  <si>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</si>
  <si>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</si>
  <si>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</si>
  <si>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</si>
  <si>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</si>
  <si>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</si>
  <si>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</si>
  <si>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</si>
  <si>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</si>
  <si>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</si>
  <si>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</si>
  <si>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</si>
  <si>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</si>
  <si>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</si>
  <si>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</si>
  <si>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</si>
  <si>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</si>
  <si>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</si>
  <si>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</si>
  <si>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</si>
  <si>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</si>
  <si>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</si>
  <si>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</si>
  <si>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</si>
  <si>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</si>
  <si>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</si>
  <si>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</si>
  <si>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</si>
  <si>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</si>
  <si>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</si>
  <si>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</si>
  <si>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</si>
  <si>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</si>
  <si>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</si>
  <si>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</si>
  <si>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</si>
  <si>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</si>
  <si>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</si>
  <si>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</si>
  <si>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</si>
  <si>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</si>
  <si>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</si>
  <si>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</si>
  <si>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</si>
  <si>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</si>
  <si>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</si>
  <si>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</si>
  <si>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</si>
  <si>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</si>
  <si>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</si>
  <si>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</si>
  <si>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</si>
  <si>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</si>
  <si>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</si>
  <si>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</si>
  <si>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</si>
  <si>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</si>
  <si>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</si>
  <si>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</si>
  <si>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</si>
  <si>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</si>
  <si>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</si>
  <si>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</si>
  <si>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</si>
  <si>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</si>
  <si>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</si>
  <si>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</si>
  <si>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</si>
  <si>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</si>
  <si>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</si>
  <si>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</si>
  <si>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</si>
  <si>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</si>
  <si>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</si>
  <si>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</si>
  <si>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</si>
  <si>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</si>
  <si>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</si>
  <si>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</si>
  <si>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</si>
  <si>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</si>
  <si>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</si>
  <si>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</si>
  <si>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</si>
  <si>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</si>
  <si>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</si>
  <si>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</si>
  <si>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</si>
  <si>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</si>
  <si>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</si>
  <si>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</si>
  <si>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</si>
  <si>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</si>
  <si>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</si>
  <si>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</si>
  <si>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</si>
  <si>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</si>
  <si>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</si>
  <si>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</si>
  <si>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</si>
  <si>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</si>
  <si>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</si>
  <si>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</si>
  <si>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</si>
  <si>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</si>
  <si>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</si>
  <si>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</si>
  <si>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</si>
  <si>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</si>
  <si>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</si>
  <si>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</si>
  <si>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</si>
  <si>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</si>
  <si>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</si>
  <si>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</si>
  <si>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</si>
  <si>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</si>
  <si>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</si>
  <si>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</si>
  <si>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</si>
  <si>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</si>
  <si>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</si>
  <si>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</si>
  <si>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</si>
  <si>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</si>
  <si>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</si>
  <si>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</si>
  <si>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</si>
  <si>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</si>
  <si>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</si>
  <si>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</si>
  <si>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</si>
  <si>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</si>
  <si>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</si>
  <si>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</si>
  <si>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</si>
  <si>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</si>
  <si>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</si>
  <si>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</si>
  <si>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</si>
  <si>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</si>
  <si>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</si>
  <si>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</si>
  <si>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</si>
  <si>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</si>
  <si>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</si>
  <si>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</si>
  <si>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</si>
  <si>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</si>
  <si>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</si>
  <si>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</si>
  <si>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</si>
  <si>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</si>
  <si>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</si>
  <si>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</si>
  <si>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</si>
  <si>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</si>
  <si>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</si>
  <si>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</si>
  <si>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</si>
  <si>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</si>
  <si>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</si>
  <si>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</si>
  <si>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</si>
  <si>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</si>
  <si>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</si>
  <si>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</si>
  <si>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</si>
  <si>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</si>
  <si>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</si>
  <si>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</si>
  <si>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</si>
  <si>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</si>
  <si>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</si>
  <si>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</si>
  <si>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</si>
  <si>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</si>
  <si>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</si>
  <si>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</si>
  <si>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</si>
  <si>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</si>
  <si>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</si>
  <si>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</si>
  <si>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</si>
  <si>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</si>
  <si>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</si>
  <si>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</si>
  <si>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</si>
  <si>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</si>
  <si>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</si>
  <si>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</si>
  <si>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</si>
  <si>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</si>
  <si>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</si>
  <si>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</si>
  <si>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</si>
  <si>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</si>
  <si>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</si>
  <si>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</si>
  <si>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</si>
  <si>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</si>
  <si>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</si>
  <si>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</si>
  <si>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</si>
  <si>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</si>
  <si>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</si>
  <si>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</si>
  <si>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</si>
  <si>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</si>
  <si>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</si>
  <si>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</si>
  <si>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</si>
  <si>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</si>
  <si>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</si>
  <si>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</si>
  <si>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</si>
  <si>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</si>
  <si>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</si>
  <si>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</si>
  <si>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</si>
  <si>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</si>
  <si>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</si>
  <si>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</si>
  <si>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</si>
  <si>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</si>
  <si>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</si>
  <si>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</si>
  <si>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</si>
  <si>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</si>
  <si>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</si>
  <si>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</si>
  <si>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</si>
  <si>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</si>
  <si>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</si>
  <si>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</si>
  <si>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</si>
  <si>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</si>
  <si>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</si>
  <si>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</si>
  <si>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</si>
  <si>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</si>
  <si>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</si>
  <si>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</si>
  <si>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</si>
  <si>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</si>
  <si>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</si>
  <si>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</si>
  <si>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</si>
  <si>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</si>
  <si>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</si>
  <si>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</si>
  <si>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</si>
  <si>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</si>
  <si>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</si>
  <si>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</si>
  <si>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</si>
  <si>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</si>
  <si>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</si>
  <si>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</si>
  <si>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</si>
  <si>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</si>
  <si>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</si>
  <si>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</si>
  <si>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</si>
  <si>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</si>
  <si>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</si>
  <si>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</si>
  <si>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</si>
  <si>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</si>
  <si>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</si>
  <si>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</si>
  <si>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</si>
  <si>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</si>
  <si>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</si>
  <si>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</si>
  <si>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</si>
  <si>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</si>
  <si>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</si>
  <si>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</si>
  <si>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</si>
  <si>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</si>
  <si>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</si>
  <si>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</si>
  <si>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</si>
  <si>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</si>
  <si>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</si>
  <si>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</si>
  <si>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</si>
  <si>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</si>
  <si>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</si>
  <si>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</si>
  <si>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</si>
  <si>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</si>
  <si>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</si>
  <si>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</si>
  <si>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</si>
  <si>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</si>
  <si>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</si>
  <si>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</si>
  <si>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</si>
  <si>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</si>
  <si>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</si>
  <si>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</si>
  <si>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</si>
  <si>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</si>
  <si>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</si>
  <si>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</si>
  <si>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</si>
  <si>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</si>
  <si>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</si>
  <si>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</si>
  <si>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</si>
  <si>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</si>
  <si>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</si>
  <si>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</si>
  <si>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</si>
  <si>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</si>
  <si>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</si>
  <si>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</si>
  <si>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</si>
  <si>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</si>
  <si>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</si>
  <si>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</si>
  <si>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</si>
  <si>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</si>
  <si>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</si>
  <si>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</si>
  <si>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</si>
  <si>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</si>
  <si>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</si>
  <si>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</si>
  <si>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</si>
  <si>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</si>
  <si>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</si>
  <si>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</si>
  <si>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</si>
  <si>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</si>
  <si>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</si>
  <si>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</si>
  <si>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</si>
  <si>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</si>
  <si>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</si>
  <si>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</si>
  <si>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</si>
  <si>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</si>
  <si>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</si>
  <si>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</si>
  <si>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</si>
  <si>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</si>
  <si>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</si>
  <si>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</si>
  <si>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</si>
  <si>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</si>
  <si>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</si>
  <si>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</si>
  <si>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</si>
  <si>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</si>
  <si>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</si>
  <si>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</si>
  <si>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</si>
  <si>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</si>
  <si>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</si>
  <si>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</si>
  <si>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</si>
  <si>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</si>
  <si>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</si>
  <si>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</si>
  <si>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</si>
  <si>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</si>
  <si>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</si>
  <si>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</si>
  <si>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</si>
  <si>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</si>
  <si>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</si>
  <si>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</si>
  <si>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</si>
  <si>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</si>
  <si>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</si>
  <si>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</si>
  <si>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</si>
  <si>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</si>
  <si>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</si>
  <si>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</si>
  <si>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</si>
  <si>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</si>
  <si>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</si>
  <si>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</si>
  <si>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</si>
  <si>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</si>
  <si>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</si>
  <si>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</si>
  <si>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</si>
  <si>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</si>
  <si>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</si>
  <si>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</si>
  <si>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</si>
  <si>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</si>
  <si>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</si>
  <si>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</si>
  <si>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</si>
  <si>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</si>
  <si>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</si>
  <si>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</si>
  <si>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</si>
  <si>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</si>
  <si>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</si>
  <si>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</si>
  <si>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</si>
  <si>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</si>
  <si>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</si>
  <si>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</si>
  <si>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</si>
  <si>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</si>
  <si>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</si>
  <si>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</si>
  <si>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</si>
  <si>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</si>
  <si>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</si>
  <si>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</si>
  <si>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</si>
  <si>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</si>
  <si>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</si>
  <si>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</si>
  <si>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</si>
  <si>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</si>
  <si>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</si>
  <si>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</si>
  <si>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</si>
  <si>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</si>
  <si>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</si>
  <si>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</si>
  <si>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</si>
  <si>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</si>
  <si>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</si>
  <si>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</si>
  <si>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</si>
  <si>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</si>
  <si>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</si>
  <si>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</si>
  <si>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</si>
  <si>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</si>
  <si>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</si>
  <si>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</si>
  <si>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</si>
  <si>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</si>
  <si>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</si>
  <si>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</si>
  <si>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</si>
  <si>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</si>
  <si>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</si>
  <si>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</si>
  <si>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</si>
  <si>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</si>
  <si>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</si>
  <si>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</si>
  <si>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</si>
  <si>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</si>
  <si>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</si>
  <si>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</si>
  <si>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</si>
  <si>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</si>
  <si>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</si>
  <si>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</si>
  <si>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</si>
  <si>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</si>
  <si>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</si>
  <si>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</si>
  <si>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</si>
  <si>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</si>
  <si>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</si>
  <si>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</si>
  <si>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</si>
  <si>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</si>
  <si>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</si>
  <si>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</si>
  <si>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</si>
  <si>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</si>
  <si>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</si>
  <si>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</si>
  <si>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</si>
  <si>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</si>
  <si>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</si>
  <si>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</si>
  <si>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</si>
  <si>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</si>
  <si>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</si>
  <si>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</si>
  <si>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</si>
  <si>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</si>
  <si>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</si>
  <si>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</si>
  <si>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</si>
  <si>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</si>
  <si>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</si>
  <si>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</si>
  <si>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</si>
  <si>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</si>
  <si>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</si>
  <si>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</si>
  <si>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</si>
  <si>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</si>
  <si>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</si>
  <si>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</si>
  <si>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</si>
  <si>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</si>
  <si>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</si>
  <si>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</si>
  <si>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</si>
  <si>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</si>
  <si>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</si>
  <si>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</si>
  <si>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</si>
  <si>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</si>
  <si>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</si>
  <si>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</si>
  <si>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</si>
  <si>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</si>
  <si>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</si>
  <si>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</si>
  <si>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</si>
  <si>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</si>
  <si>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</si>
  <si>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</si>
  <si>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</si>
  <si>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</si>
  <si>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</si>
  <si>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</si>
  <si>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</si>
  <si>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</si>
  <si>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</si>
  <si>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</si>
  <si>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</si>
  <si>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</si>
  <si>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</si>
  <si>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</si>
  <si>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</si>
  <si>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</si>
  <si>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</si>
  <si>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</si>
  <si>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</si>
  <si>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</si>
  <si>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</si>
  <si>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</si>
  <si>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</si>
  <si>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</si>
  <si>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</si>
  <si>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</si>
  <si>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</si>
  <si>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</si>
  <si>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</si>
  <si>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</si>
  <si>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</si>
  <si>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</si>
  <si>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</si>
  <si>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</si>
  <si>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</si>
  <si>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</si>
  <si>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</si>
  <si>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</si>
  <si>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</si>
  <si>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</si>
  <si>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</si>
  <si>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</si>
  <si>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</si>
  <si>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</si>
  <si>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</si>
  <si>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</si>
  <si>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</si>
  <si>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</si>
  <si>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</si>
  <si>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</si>
  <si>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</si>
  <si>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</si>
  <si>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</si>
  <si>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</si>
  <si>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</si>
  <si>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</si>
  <si>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</si>
  <si>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</si>
  <si>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</si>
  <si>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</si>
  <si>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</si>
  <si>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</si>
  <si>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</si>
  <si>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</si>
  <si>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</si>
  <si>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</si>
  <si>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</si>
  <si>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</si>
  <si>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</si>
  <si>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</si>
  <si>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</si>
  <si>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</si>
  <si>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</si>
  <si>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</si>
  <si>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</si>
  <si>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</si>
  <si>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</si>
  <si>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</si>
  <si>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</si>
  <si>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</si>
  <si>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</si>
  <si>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</si>
  <si>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</si>
  <si>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</si>
  <si>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</si>
  <si>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</si>
  <si>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</si>
  <si>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</si>
  <si>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</si>
  <si>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</si>
  <si>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</si>
  <si>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</si>
  <si>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</si>
  <si>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</si>
  <si>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</si>
  <si>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</si>
  <si>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</si>
  <si>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</si>
  <si>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</si>
  <si>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</si>
  <si>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</si>
  <si>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</si>
  <si>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</si>
  <si>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</si>
  <si>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</si>
  <si>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</si>
  <si>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</si>
  <si>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</si>
  <si>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</si>
  <si>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</si>
  <si>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</si>
  <si>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</si>
  <si>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</si>
  <si>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</si>
  <si>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</si>
  <si>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</si>
  <si>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</si>
  <si>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</si>
  <si>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</si>
  <si>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</si>
  <si>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</si>
  <si>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</si>
  <si>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</si>
  <si>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</si>
  <si>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</si>
  <si>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</si>
  <si>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</si>
  <si>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</si>
  <si>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</si>
  <si>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</si>
  <si>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</si>
  <si>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</si>
  <si>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</si>
  <si>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</si>
  <si>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</si>
  <si>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</si>
  <si>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</si>
  <si>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</si>
  <si>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</si>
  <si>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</si>
  <si>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</si>
  <si>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</si>
  <si>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</si>
  <si>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</si>
  <si>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</si>
  <si>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</si>
  <si>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</si>
  <si>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</si>
  <si>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</si>
  <si>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</si>
  <si>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</si>
  <si>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</si>
  <si>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</si>
  <si>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</si>
  <si>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</si>
  <si>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</si>
  <si>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</si>
  <si>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</si>
  <si>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</si>
  <si>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</si>
  <si>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</si>
  <si>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</si>
  <si>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</si>
  <si>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</si>
  <si>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</si>
  <si>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</si>
  <si>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</si>
  <si>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</si>
  <si>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</si>
  <si>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</si>
  <si>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</si>
  <si>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</si>
  <si>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</si>
  <si>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</si>
  <si>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</si>
  <si>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</si>
  <si>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</si>
  <si>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</si>
  <si>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</si>
  <si>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</si>
  <si>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</si>
  <si>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</si>
  <si>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</si>
  <si>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</si>
  <si>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</si>
  <si>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</si>
  <si>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</si>
  <si>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</si>
  <si>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</si>
  <si>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</si>
  <si>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</si>
  <si>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</si>
  <si>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</si>
  <si>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</si>
  <si>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</si>
  <si>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</si>
  <si>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</si>
  <si>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</si>
  <si>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</si>
  <si>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</si>
  <si>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</si>
  <si>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</si>
  <si>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</si>
  <si>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</si>
  <si>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</si>
  <si>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</si>
  <si>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</si>
  <si>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</si>
  <si>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</si>
  <si>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</si>
  <si>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</si>
  <si>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</si>
  <si>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</si>
  <si>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</si>
  <si>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</si>
  <si>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</si>
  <si>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</si>
  <si>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</si>
  <si>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</si>
  <si>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</si>
  <si>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</si>
  <si>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</si>
  <si>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</si>
  <si>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</si>
  <si>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</si>
  <si>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</si>
  <si>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</si>
  <si>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</si>
  <si>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</si>
  <si>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</si>
  <si>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</si>
  <si>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</si>
  <si>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</si>
  <si>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</si>
  <si>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</si>
  <si>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</si>
  <si>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</si>
  <si>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</si>
  <si>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</si>
  <si>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</si>
  <si>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</si>
  <si>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</si>
  <si>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</si>
  <si>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</si>
  <si>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</si>
  <si>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</si>
  <si>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</si>
  <si>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</si>
  <si>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</si>
  <si>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</si>
  <si>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</si>
  <si>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</si>
  <si>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</si>
  <si>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</si>
  <si>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</si>
  <si>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</si>
  <si>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</si>
  <si>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</si>
  <si>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</si>
  <si>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</si>
  <si>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</si>
  <si>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</si>
  <si>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</si>
  <si>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</si>
  <si>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</si>
  <si>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</si>
  <si>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</si>
  <si>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</si>
  <si>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</si>
  <si>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</si>
  <si>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</si>
  <si>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</si>
  <si>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</si>
  <si>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</si>
  <si>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</si>
  <si>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</si>
  <si>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</si>
  <si>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</si>
  <si>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</si>
  <si>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</si>
  <si>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</si>
  <si>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</si>
  <si>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</si>
  <si>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</si>
  <si>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</si>
  <si>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</si>
  <si>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</si>
  <si>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</si>
  <si>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</si>
  <si>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</si>
  <si>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</si>
  <si>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</si>
  <si>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</si>
  <si>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</si>
  <si>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</si>
  <si>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</si>
  <si>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</si>
  <si>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</si>
  <si>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</si>
  <si>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</si>
  <si>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</si>
  <si>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</si>
  <si>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</si>
  <si>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</si>
  <si>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</si>
  <si>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</si>
  <si>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</si>
  <si>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</si>
  <si>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</si>
  <si>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</si>
  <si>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</si>
  <si>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</si>
  <si>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</si>
  <si>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</si>
  <si>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</si>
  <si>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</si>
  <si>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</si>
  <si>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</si>
  <si>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</si>
  <si>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</si>
  <si>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</si>
  <si>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</si>
  <si>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</si>
  <si>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</si>
  <si>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</si>
  <si>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</si>
  <si>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</si>
  <si>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</si>
  <si>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</si>
  <si>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</si>
  <si>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</si>
  <si>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</si>
  <si>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</si>
  <si>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</si>
  <si>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</si>
  <si>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</si>
  <si>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</si>
  <si>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</si>
  <si>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</si>
  <si>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</si>
  <si>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</si>
  <si>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</si>
  <si>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</si>
  <si>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</si>
  <si>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</si>
  <si>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</si>
  <si>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</si>
  <si>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</si>
  <si>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</si>
  <si>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</si>
  <si>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</si>
  <si>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</si>
  <si>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</si>
  <si>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</si>
  <si>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</si>
  <si>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</si>
  <si>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</si>
  <si>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</si>
  <si>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</si>
  <si>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</si>
  <si>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</si>
  <si>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</si>
  <si>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</si>
  <si>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</si>
  <si>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</si>
  <si>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</si>
  <si>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</si>
  <si>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</si>
  <si>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</si>
  <si>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</si>
  <si>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</si>
  <si>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</si>
  <si>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</si>
  <si>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</si>
  <si>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</si>
  <si>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</si>
  <si>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</si>
  <si>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</si>
  <si>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</si>
  <si>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</si>
  <si>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</si>
  <si>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</si>
  <si>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</si>
  <si>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</si>
  <si>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</si>
  <si>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</si>
  <si>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</si>
  <si>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</si>
  <si>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</si>
  <si>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</si>
  <si>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</si>
  <si>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</si>
  <si>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</si>
  <si>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</si>
  <si>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</si>
  <si>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</si>
  <si>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</si>
  <si>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</si>
  <si>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</si>
  <si>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</si>
  <si>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</si>
  <si>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</si>
  <si>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</si>
  <si>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</si>
  <si>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</si>
  <si>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</si>
  <si>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</si>
  <si>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</si>
  <si>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</si>
  <si>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</si>
  <si>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</si>
  <si>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</si>
  <si>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</si>
  <si>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</si>
  <si>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</si>
  <si>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</si>
  <si>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</si>
  <si>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</si>
  <si>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</si>
  <si>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</si>
  <si>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</si>
  <si>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</si>
  <si>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</si>
  <si>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</si>
  <si>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</si>
  <si>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</si>
  <si>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</si>
  <si>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</si>
  <si>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</si>
  <si>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</si>
  <si>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</si>
  <si>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</si>
  <si>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</si>
  <si>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</si>
  <si>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</si>
  <si>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</si>
  <si>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</si>
  <si>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</si>
  <si>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</si>
  <si>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</si>
  <si>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</si>
  <si>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</si>
  <si>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</si>
  <si>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</si>
  <si>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</si>
  <si>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</si>
  <si>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</si>
  <si>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</si>
  <si>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</si>
  <si>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</si>
  <si>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</si>
  <si>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</si>
  <si>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</si>
  <si>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</si>
  <si>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</si>
  <si>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</si>
  <si>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</si>
  <si>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</si>
  <si>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</si>
  <si>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</si>
  <si>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</si>
  <si>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</si>
  <si>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</si>
  <si>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</si>
  <si>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</si>
  <si>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</si>
  <si>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</si>
  <si>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</si>
  <si>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</si>
  <si>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</si>
  <si>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</si>
  <si>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</si>
  <si>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</si>
  <si>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</si>
  <si>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</si>
  <si>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</si>
  <si>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</si>
  <si>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</si>
  <si>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</si>
  <si>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</si>
  <si>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</si>
  <si>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</si>
  <si>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</si>
  <si>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</si>
  <si>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</si>
  <si>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</si>
  <si>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</si>
  <si>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</si>
  <si>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</si>
  <si>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</si>
  <si>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</si>
  <si>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</si>
  <si>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</si>
  <si>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</si>
  <si>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</si>
  <si>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</si>
  <si>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</si>
  <si>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</si>
  <si>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</si>
  <si>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</si>
  <si>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</si>
  <si>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</si>
  <si>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</si>
  <si>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</si>
  <si>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</si>
  <si>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</si>
  <si>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</si>
  <si>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</si>
  <si>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</si>
  <si>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</si>
  <si>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</si>
  <si>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</si>
  <si>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</si>
  <si>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</si>
  <si>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</si>
  <si>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</si>
  <si>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</si>
  <si>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</si>
  <si>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</si>
  <si>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</si>
  <si>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</si>
  <si>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</si>
  <si>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</si>
  <si>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</si>
  <si>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</si>
  <si>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</si>
  <si>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</si>
  <si>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</si>
  <si>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</si>
  <si>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</si>
  <si>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</si>
  <si>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</si>
  <si>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</si>
  <si>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</si>
  <si>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</si>
  <si>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</si>
  <si>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</si>
  <si>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</si>
  <si>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</si>
  <si>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</si>
  <si>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</si>
  <si>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</si>
  <si>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</si>
  <si>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</si>
  <si>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</si>
  <si>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</si>
  <si>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</si>
  <si>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</si>
  <si>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</si>
  <si>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</si>
  <si>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</si>
  <si>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</si>
  <si>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</si>
  <si>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</si>
  <si>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</si>
  <si>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</si>
  <si>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</si>
  <si>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</si>
  <si>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</si>
  <si>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</si>
  <si>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</si>
  <si>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</si>
  <si>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</si>
  <si>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</si>
  <si>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</si>
  <si>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</si>
  <si>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</si>
  <si>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</si>
  <si>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</si>
  <si>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</si>
  <si>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</si>
  <si>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</si>
  <si>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</si>
  <si>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</si>
  <si>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</si>
  <si>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</si>
  <si>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</si>
  <si>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</si>
  <si>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</si>
  <si>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</si>
  <si>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</si>
  <si>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</si>
  <si>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</si>
  <si>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</si>
  <si>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</si>
  <si>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</si>
  <si>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</si>
  <si>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</si>
  <si>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</si>
  <si>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</si>
  <si>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</si>
  <si>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</si>
  <si>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</si>
  <si>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</si>
  <si>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</si>
  <si>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</si>
  <si>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</si>
  <si>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</si>
  <si>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</si>
  <si>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</si>
  <si>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</si>
  <si>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</si>
  <si>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</si>
  <si>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</si>
  <si>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</si>
  <si>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</si>
  <si>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</si>
  <si>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</si>
  <si>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</si>
  <si>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</si>
  <si>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</si>
  <si>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</si>
  <si>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</si>
  <si>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</si>
  <si>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</si>
  <si>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</si>
  <si>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</si>
  <si>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</si>
  <si>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</si>
  <si>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</si>
  <si>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</si>
  <si>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</si>
  <si>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</si>
  <si>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</si>
  <si>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</si>
  <si>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</si>
  <si>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</si>
  <si>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</si>
  <si>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</si>
  <si>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</si>
  <si>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</si>
  <si>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</si>
  <si>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</si>
  <si>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</si>
  <si>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</si>
  <si>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</si>
  <si>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</si>
  <si>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</si>
  <si>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</si>
  <si>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</si>
  <si>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</si>
  <si>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</si>
  <si>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</si>
  <si>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</si>
  <si>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</si>
  <si>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</si>
  <si>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</si>
  <si>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</si>
  <si>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</si>
  <si>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</si>
  <si>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</si>
  <si>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</si>
  <si>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</si>
  <si>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</si>
  <si>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</si>
  <si>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</si>
  <si>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</si>
  <si>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</si>
  <si>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</si>
  <si>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</si>
  <si>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</si>
  <si>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</si>
  <si>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</si>
  <si>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</si>
  <si>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</si>
  <si>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</si>
  <si>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</si>
  <si>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</si>
  <si>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</si>
  <si>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</si>
  <si>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</si>
  <si>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</si>
  <si>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</si>
  <si>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</si>
  <si>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</si>
  <si>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</si>
  <si>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</si>
  <si>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</si>
  <si>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</si>
  <si>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</si>
  <si>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</si>
  <si>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</si>
  <si>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</si>
  <si>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</si>
  <si>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</si>
  <si>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</si>
  <si>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</si>
  <si>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</si>
  <si>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</si>
  <si>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</si>
  <si>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</si>
  <si>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</si>
  <si>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</si>
  <si>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</si>
  <si>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</si>
  <si>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</si>
  <si>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</si>
  <si>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</si>
  <si>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</si>
  <si>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</si>
  <si>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</si>
  <si>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</si>
  <si>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</si>
  <si>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</si>
  <si>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</si>
  <si>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</si>
  <si>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</si>
  <si>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</si>
  <si>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</si>
  <si>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</si>
  <si>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</si>
  <si>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</si>
  <si>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</si>
  <si>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</si>
  <si>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</si>
  <si>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</si>
  <si>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</si>
  <si>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</si>
  <si>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</si>
  <si>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</si>
  <si>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</si>
  <si>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</si>
  <si>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</si>
  <si>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</si>
  <si>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</si>
  <si>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</si>
  <si>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</si>
  <si>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</si>
  <si>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</si>
  <si>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</si>
  <si>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</si>
  <si>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</si>
  <si>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</si>
  <si>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</si>
  <si>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</si>
  <si>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</si>
  <si>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</si>
  <si>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</si>
  <si>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</si>
  <si>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</si>
  <si>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</si>
  <si>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</si>
  <si>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</si>
  <si>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</si>
  <si>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</si>
  <si>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</si>
  <si>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</si>
  <si>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</si>
  <si>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</si>
  <si>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</si>
  <si>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</si>
  <si>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</si>
  <si>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</si>
  <si>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</si>
  <si>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</si>
  <si>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</si>
  <si>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</si>
  <si>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</si>
  <si>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</si>
  <si>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</si>
  <si>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</si>
  <si>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</si>
  <si>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</si>
  <si>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</si>
  <si>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</si>
  <si>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</si>
  <si>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</si>
  <si>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</si>
  <si>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</si>
  <si>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</si>
  <si>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</si>
  <si>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</si>
  <si>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</si>
  <si>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</si>
  <si>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</si>
  <si>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</si>
  <si>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</si>
  <si>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</si>
  <si>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</si>
  <si>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</si>
  <si>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</si>
  <si>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</si>
  <si>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</si>
  <si>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</si>
  <si>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</si>
  <si>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</si>
  <si>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</si>
  <si>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</si>
  <si>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</si>
  <si>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</si>
  <si>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</si>
  <si>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</si>
  <si>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</si>
  <si>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</si>
  <si>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</si>
  <si>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</si>
  <si>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</si>
  <si>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</si>
  <si>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</si>
  <si>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</si>
  <si>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</si>
  <si>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</si>
  <si>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</si>
  <si>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</si>
  <si>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</si>
  <si>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</si>
  <si>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</si>
  <si>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</si>
  <si>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</si>
  <si>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</si>
  <si>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</si>
  <si>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</si>
  <si>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</si>
  <si>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</si>
  <si>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</si>
  <si>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</si>
  <si>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</si>
  <si>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</si>
  <si>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</si>
  <si>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</si>
  <si>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</si>
  <si>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</si>
  <si>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</si>
  <si>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</si>
  <si>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</si>
  <si>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</si>
  <si>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</si>
  <si>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</si>
  <si>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</si>
  <si>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</si>
  <si>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</si>
  <si>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</si>
  <si>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</si>
  <si>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</si>
  <si>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</si>
  <si>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</si>
  <si>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</si>
  <si>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</si>
  <si>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</si>
  <si>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</si>
  <si>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</si>
  <si>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</si>
  <si>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</si>
  <si>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</si>
  <si>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</si>
  <si>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</si>
  <si>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</si>
  <si>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</si>
  <si>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</si>
  <si>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</si>
  <si>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</si>
  <si>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</si>
  <si>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</si>
  <si>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</si>
  <si>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</si>
  <si>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</si>
  <si>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</si>
  <si>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</si>
  <si>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</si>
  <si>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</si>
  <si>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</si>
  <si>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</si>
  <si>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</si>
  <si>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</si>
  <si>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</si>
  <si>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</si>
  <si>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</si>
  <si>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</si>
  <si>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</si>
  <si>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</si>
  <si>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</si>
  <si>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</si>
  <si>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</si>
  <si>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</si>
  <si>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</si>
  <si>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</si>
  <si>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</si>
  <si>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</si>
  <si>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</si>
  <si>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</si>
  <si>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</si>
  <si>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</si>
  <si>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</si>
  <si>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</si>
  <si>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</si>
  <si>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</si>
  <si>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</si>
  <si>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</si>
  <si>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</si>
  <si>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</si>
  <si>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</si>
  <si>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</si>
  <si>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</si>
  <si>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</si>
  <si>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</si>
  <si>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</si>
  <si>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</si>
  <si>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</si>
  <si>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</si>
  <si>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</si>
  <si>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</si>
  <si>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</si>
  <si>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</si>
  <si>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</si>
  <si>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</si>
  <si>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</si>
  <si>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</si>
  <si>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</si>
  <si>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</si>
  <si>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</si>
  <si>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</si>
  <si>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</si>
  <si>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</si>
  <si>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</si>
  <si>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</si>
  <si>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</si>
  <si>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</si>
  <si>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</si>
  <si>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</si>
  <si>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</si>
  <si>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</si>
  <si>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</si>
  <si>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</si>
  <si>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</si>
  <si>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</si>
  <si>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</si>
  <si>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</si>
  <si>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</si>
  <si>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</si>
  <si>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</si>
  <si>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</si>
  <si>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</si>
  <si>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</si>
  <si>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</si>
  <si>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</si>
  <si>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</si>
  <si>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</si>
  <si>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</si>
  <si>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</si>
  <si>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</si>
  <si>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</si>
  <si>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</si>
  <si>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</si>
  <si>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</si>
  <si>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</si>
  <si>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</si>
  <si>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</si>
  <si>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</si>
  <si>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</si>
  <si>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</si>
  <si>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</si>
  <si>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</si>
  <si>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</si>
  <si>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</si>
  <si>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</si>
  <si>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</si>
  <si>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</si>
  <si>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</si>
  <si>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</si>
  <si>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</si>
  <si>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</si>
  <si>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</si>
  <si>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</si>
  <si>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</si>
  <si>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</si>
  <si>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</si>
  <si>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</si>
  <si>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</si>
  <si>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</si>
  <si>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</si>
  <si>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</si>
  <si>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</si>
  <si>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</si>
  <si>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</si>
  <si>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</si>
  <si>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</si>
  <si>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</si>
  <si>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</si>
  <si>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</si>
  <si>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</si>
  <si>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</si>
  <si>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</si>
  <si>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</si>
  <si>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</si>
  <si>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</si>
  <si>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</si>
  <si>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</si>
  <si>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</si>
  <si>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</si>
  <si>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</si>
  <si>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</si>
  <si>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</si>
  <si>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</si>
  <si>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</si>
  <si>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</si>
  <si>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</si>
  <si>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</si>
  <si>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</si>
  <si>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</si>
  <si>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</si>
  <si>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</si>
  <si>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</si>
  <si>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</si>
  <si>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</si>
  <si>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</si>
  <si>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</si>
  <si>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</si>
  <si>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</si>
  <si>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</si>
  <si>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</si>
  <si>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</si>
  <si>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</si>
  <si>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</si>
  <si>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</si>
  <si>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</si>
  <si>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</si>
  <si>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</si>
  <si>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</si>
  <si>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</si>
  <si>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</si>
  <si>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</si>
  <si>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</si>
  <si>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</si>
  <si>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</si>
  <si>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</si>
  <si>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</si>
  <si>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</si>
  <si>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</si>
  <si>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</si>
  <si>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</si>
  <si>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</si>
  <si>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</si>
  <si>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</si>
  <si>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</si>
  <si>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</si>
  <si>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</si>
  <si>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</si>
  <si>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</si>
  <si>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</si>
  <si>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</si>
  <si>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</si>
  <si>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</si>
  <si>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</si>
  <si>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</si>
  <si>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</si>
  <si>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</si>
  <si>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</si>
  <si>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</si>
  <si>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</si>
  <si>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</si>
  <si>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</si>
  <si>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</si>
  <si>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</si>
  <si>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</si>
  <si>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</si>
  <si>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</si>
  <si>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</si>
  <si>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</si>
  <si>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</si>
  <si>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</si>
  <si>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</si>
  <si>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</si>
  <si>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</si>
  <si>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</si>
  <si>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</si>
  <si>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</si>
  <si>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</si>
  <si>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</si>
  <si>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</si>
  <si>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</si>
  <si>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</si>
  <si>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</si>
  <si>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</si>
  <si>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</si>
  <si>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</si>
  <si>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</si>
  <si>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</si>
  <si>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</si>
  <si>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</si>
  <si>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</si>
  <si>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</si>
  <si>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</si>
  <si>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</si>
  <si>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</si>
  <si>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</si>
  <si>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</si>
  <si>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</si>
  <si>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</si>
  <si>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</si>
  <si>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</si>
  <si>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</si>
  <si>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</si>
  <si>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</si>
  <si>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</si>
  <si>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</si>
  <si>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</si>
  <si>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</si>
  <si>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</si>
  <si>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</si>
  <si>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</si>
  <si>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</si>
  <si>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</si>
  <si>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</si>
  <si>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</si>
  <si>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</si>
  <si>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</si>
  <si>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</si>
  <si>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</si>
  <si>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</si>
  <si>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</si>
  <si>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</si>
  <si>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</si>
  <si>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</si>
  <si>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</si>
  <si>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</si>
  <si>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</si>
  <si>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</si>
  <si>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</si>
  <si>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</si>
  <si>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</si>
  <si>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</si>
  <si>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</si>
  <si>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</si>
  <si>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</si>
  <si>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</si>
  <si>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</si>
  <si>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</si>
  <si>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</si>
  <si>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</si>
  <si>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</si>
  <si>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</si>
  <si>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</si>
  <si>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</si>
  <si>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</si>
  <si>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</si>
  <si>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</si>
  <si>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</si>
  <si>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</si>
  <si>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</si>
  <si>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</si>
  <si>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</si>
  <si>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</si>
  <si>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</si>
  <si>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</si>
  <si>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</si>
  <si>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</si>
  <si>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</si>
  <si>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</si>
  <si>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</si>
  <si>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</si>
  <si>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</si>
  <si>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</si>
  <si>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</si>
  <si>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</si>
  <si>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</si>
  <si>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</si>
  <si>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</si>
  <si>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</si>
  <si>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</si>
  <si>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</si>
  <si>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</si>
  <si>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</si>
  <si>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</si>
  <si>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</si>
  <si>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</si>
  <si>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</si>
  <si>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</si>
  <si>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</si>
  <si>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</si>
  <si>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</si>
  <si>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</si>
  <si>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</si>
  <si>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</si>
  <si>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</si>
  <si>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</si>
  <si>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</si>
  <si>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</si>
  <si>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</si>
  <si>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</si>
  <si>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</si>
  <si>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</si>
  <si>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</si>
  <si>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</si>
  <si>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</si>
  <si>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</si>
  <si>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</si>
  <si>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</si>
  <si>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</si>
  <si>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</si>
  <si>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</si>
  <si>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</si>
  <si>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</si>
  <si>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</si>
  <si>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</si>
  <si>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</si>
  <si>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</si>
  <si>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</si>
  <si>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</si>
  <si>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</si>
  <si>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</si>
  <si>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</si>
  <si>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</si>
  <si>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</si>
  <si>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</si>
  <si>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</si>
  <si>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</si>
  <si>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</si>
  <si>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</si>
  <si>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</si>
  <si>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</si>
  <si>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</si>
  <si>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</si>
  <si>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</si>
  <si>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</si>
  <si>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</si>
  <si>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</si>
  <si>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</si>
  <si>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</si>
  <si>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</si>
  <si>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</si>
  <si>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</si>
  <si>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</si>
  <si>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</si>
  <si>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</si>
  <si>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</si>
  <si>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</si>
  <si>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</si>
  <si>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</si>
  <si>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</si>
  <si>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</si>
  <si>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</si>
  <si>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</si>
  <si>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</si>
  <si>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</si>
  <si>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</si>
  <si>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</si>
  <si>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</si>
  <si>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</si>
  <si>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</si>
  <si>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</si>
  <si>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</si>
  <si>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</si>
  <si>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</si>
  <si>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</si>
  <si>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</si>
  <si>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</si>
  <si>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</si>
  <si>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</si>
  <si>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</si>
  <si>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</si>
  <si>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</si>
  <si>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</si>
  <si>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</si>
  <si>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</si>
  <si>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</si>
  <si>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</si>
  <si>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</si>
  <si>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</si>
  <si>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</si>
  <si>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</si>
  <si>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</si>
  <si>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</si>
  <si>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</si>
  <si>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</si>
  <si>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</si>
  <si>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</si>
  <si>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</si>
  <si>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</si>
  <si>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</si>
  <si>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</si>
  <si>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</si>
  <si>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</si>
  <si>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</si>
  <si>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</si>
  <si>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</si>
  <si>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</si>
  <si>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</si>
  <si>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</si>
  <si>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</si>
  <si>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</si>
  <si>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</si>
  <si>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</si>
  <si>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</si>
  <si>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</si>
  <si>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</si>
  <si>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</si>
  <si>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</si>
  <si>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</si>
  <si>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</si>
  <si>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</si>
  <si>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</si>
  <si>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</si>
  <si>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</si>
  <si>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</si>
  <si>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</si>
  <si>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</si>
  <si>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</si>
  <si>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</si>
  <si>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</si>
  <si>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</si>
  <si>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</si>
  <si>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</si>
  <si>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</si>
  <si>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</si>
  <si>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</si>
  <si>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</si>
  <si>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</si>
  <si>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</si>
  <si>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</si>
  <si>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</si>
  <si>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</si>
  <si>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</si>
  <si>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</si>
  <si>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</si>
  <si>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</si>
  <si>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</si>
  <si>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</si>
  <si>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</si>
  <si>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</si>
  <si>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</si>
  <si>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</si>
  <si>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</si>
  <si>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</si>
  <si>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</si>
  <si>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</si>
  <si>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</si>
  <si>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</si>
  <si>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</si>
  <si>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</si>
  <si>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</si>
  <si>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</si>
  <si>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</si>
  <si>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</si>
  <si>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</si>
  <si>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</si>
  <si>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</si>
  <si>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</si>
  <si>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</si>
  <si>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</si>
  <si>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</si>
  <si>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</si>
  <si>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</si>
  <si>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</si>
  <si>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</si>
  <si>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</si>
  <si>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</si>
  <si>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</si>
  <si>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</si>
  <si>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</si>
  <si>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</si>
  <si>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</si>
  <si>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</si>
  <si>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</si>
  <si>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</si>
  <si>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</si>
  <si>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</si>
  <si>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</si>
  <si>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</si>
  <si>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</si>
  <si>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</si>
  <si>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</si>
  <si>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</si>
  <si>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</si>
  <si>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</si>
  <si>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</si>
  <si>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</si>
  <si>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</si>
  <si>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</si>
  <si>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</si>
  <si>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</si>
  <si>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</si>
  <si>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</si>
  <si>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</si>
  <si>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</si>
  <si>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</si>
  <si>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</si>
  <si>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</si>
  <si>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</si>
  <si>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</si>
  <si>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</si>
  <si>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</si>
  <si>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</si>
  <si>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</si>
  <si>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</si>
  <si>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</si>
  <si>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</si>
  <si>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</si>
  <si>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</si>
  <si>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</si>
  <si>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</si>
  <si>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</si>
  <si>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</si>
  <si>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</si>
  <si>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</si>
  <si>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</si>
  <si>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</si>
  <si>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</si>
  <si>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</si>
  <si>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</si>
  <si>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</si>
  <si>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</si>
  <si>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</si>
  <si>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</si>
  <si>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</si>
  <si>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</si>
  <si>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</si>
  <si>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</si>
  <si>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</si>
  <si>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</si>
  <si>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</si>
  <si>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</si>
  <si>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</si>
  <si>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</si>
  <si>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</si>
  <si>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</si>
  <si>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</si>
  <si>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</si>
  <si>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</si>
  <si>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</si>
  <si>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</si>
  <si>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</si>
  <si>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</si>
  <si>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</si>
  <si>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</si>
  <si>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</si>
  <si>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</si>
  <si>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</si>
  <si>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</si>
  <si>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</si>
  <si>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</si>
  <si>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</si>
  <si>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</si>
  <si>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</si>
  <si>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</si>
  <si>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</si>
  <si>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</si>
  <si>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</si>
  <si>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</si>
  <si>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</si>
  <si>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</si>
  <si>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</si>
  <si>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</si>
  <si>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</si>
  <si>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</si>
  <si>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</si>
  <si>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</si>
  <si>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</si>
  <si>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</si>
  <si>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</si>
  <si>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</si>
  <si>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</si>
  <si>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</si>
  <si>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</si>
  <si>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</si>
  <si>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</si>
  <si>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</si>
  <si>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</si>
  <si>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</si>
  <si>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</si>
  <si>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</si>
  <si>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</si>
  <si>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</si>
  <si>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</si>
  <si>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</si>
  <si>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</si>
  <si>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</si>
  <si>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</si>
  <si>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</si>
  <si>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</si>
  <si>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</si>
  <si>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</si>
  <si>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</si>
  <si>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</si>
  <si>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</si>
  <si>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</si>
  <si>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</si>
  <si>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</si>
  <si>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</si>
  <si>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</si>
  <si>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</si>
  <si>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</si>
  <si>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</si>
  <si>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</si>
  <si>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</si>
  <si>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</si>
  <si>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</si>
  <si>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</si>
  <si>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</si>
  <si>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</si>
  <si>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</si>
  <si>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</si>
  <si>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</si>
  <si>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</si>
  <si>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</si>
  <si>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</si>
  <si>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</si>
  <si>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</si>
  <si>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</si>
  <si>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</si>
  <si>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</si>
  <si>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</si>
  <si>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</si>
  <si>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</si>
  <si>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</si>
  <si>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</si>
  <si>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</si>
  <si>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</si>
  <si>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</si>
  <si>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</si>
  <si>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</si>
  <si>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</si>
  <si>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</si>
  <si>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</si>
  <si>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</si>
  <si>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</si>
  <si>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</si>
  <si>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</si>
  <si>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</si>
  <si>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</si>
  <si>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</si>
  <si>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</si>
  <si>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</si>
  <si>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</si>
  <si>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</si>
  <si>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</si>
  <si>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</si>
  <si>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</si>
  <si>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</si>
  <si>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</si>
  <si>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</si>
  <si>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</si>
  <si>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</si>
  <si>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</si>
  <si>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</si>
  <si>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</si>
  <si>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</si>
  <si>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</si>
  <si>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</si>
  <si>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</si>
  <si>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</si>
  <si>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</si>
  <si>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</si>
  <si>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</si>
  <si>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</si>
  <si>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</si>
  <si>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</si>
  <si>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</si>
  <si>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</si>
  <si>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</si>
  <si>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</si>
  <si>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</si>
  <si>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</si>
  <si>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</si>
  <si>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</si>
  <si>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</si>
  <si>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</si>
  <si>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</si>
  <si>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</si>
  <si>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</si>
  <si>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</si>
  <si>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</si>
  <si>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</si>
  <si>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</si>
  <si>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</si>
  <si>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</si>
  <si>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</si>
  <si>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</si>
  <si>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</si>
  <si>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</si>
  <si>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</si>
  <si>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</si>
  <si>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</si>
  <si>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</si>
  <si>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</si>
  <si>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</si>
  <si>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</si>
  <si>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</si>
  <si>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</si>
  <si>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</si>
  <si>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</si>
  <si>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</si>
  <si>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</si>
  <si>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</si>
  <si>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</si>
  <si>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</si>
  <si>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</si>
  <si>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</si>
  <si>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</si>
  <si>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</si>
  <si>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</si>
  <si>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</si>
  <si>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</si>
  <si>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</si>
  <si>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</si>
  <si>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</si>
  <si>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</si>
  <si>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</si>
  <si>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</si>
  <si>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</si>
  <si>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</si>
  <si>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</si>
  <si>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</si>
  <si>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</si>
  <si>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</si>
  <si>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</si>
  <si>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</si>
  <si>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</si>
  <si>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</si>
  <si>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</si>
  <si>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</si>
  <si>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</si>
  <si>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</si>
  <si>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</si>
  <si>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</si>
  <si>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</si>
  <si>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</si>
  <si>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</si>
  <si>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</si>
  <si>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</si>
  <si>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</si>
  <si>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</si>
  <si>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</si>
  <si>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</si>
  <si>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</si>
  <si>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</si>
  <si>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</si>
  <si>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</si>
  <si>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</si>
  <si>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</si>
  <si>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</si>
  <si>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</si>
  <si>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</si>
  <si>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</si>
  <si>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</si>
  <si>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</si>
  <si>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</si>
  <si>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</si>
  <si>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</si>
  <si>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</si>
  <si>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</si>
  <si>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</si>
  <si>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</si>
  <si>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</si>
  <si>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</si>
  <si>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</si>
  <si>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</si>
  <si>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</si>
  <si>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</si>
  <si>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</si>
  <si>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</si>
  <si>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</si>
  <si>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</si>
  <si>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</si>
  <si>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</si>
  <si>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</si>
  <si>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</si>
  <si>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</si>
  <si>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</si>
  <si>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</si>
  <si>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</si>
  <si>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</si>
  <si>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</si>
  <si>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</si>
  <si>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</si>
  <si>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</si>
  <si>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</si>
  <si>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</si>
  <si>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</si>
  <si>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</si>
  <si>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</si>
  <si>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</si>
  <si>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</si>
  <si>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</si>
  <si>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</si>
  <si>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</si>
  <si>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</si>
  <si>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</si>
  <si>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</si>
  <si>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</si>
  <si>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</si>
  <si>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</si>
  <si>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</si>
  <si>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</si>
  <si>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</si>
  <si>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</si>
  <si>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</si>
  <si>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</si>
  <si>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</si>
  <si>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</si>
  <si>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</si>
  <si>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</si>
  <si>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</si>
  <si>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</si>
  <si>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</si>
  <si>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</si>
  <si>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</si>
  <si>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</si>
  <si>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</si>
  <si>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</si>
  <si>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</si>
  <si>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</si>
  <si>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</si>
  <si>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</si>
  <si>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</si>
  <si>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</si>
  <si>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</si>
  <si>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</si>
  <si>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</si>
  <si>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</si>
  <si>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</si>
  <si>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</si>
  <si>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</si>
  <si>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</si>
  <si>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</si>
  <si>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</si>
  <si>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</si>
  <si>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</si>
  <si>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</si>
  <si>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</si>
  <si>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</si>
  <si>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</si>
  <si>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</si>
  <si>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</si>
  <si>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</si>
  <si>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</si>
  <si>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</si>
  <si>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</si>
  <si>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</si>
  <si>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</si>
  <si>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</si>
  <si>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</si>
  <si>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</si>
  <si>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</si>
  <si>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</si>
  <si>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</si>
  <si>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</si>
  <si>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</si>
  <si>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</si>
  <si>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</si>
  <si>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</si>
  <si>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</si>
  <si>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</si>
  <si>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</si>
  <si>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</si>
  <si>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</si>
  <si>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</si>
  <si>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</si>
  <si>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</si>
  <si>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</si>
  <si>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</si>
  <si>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</si>
  <si>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</si>
  <si>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</si>
  <si>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</si>
  <si>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</si>
  <si>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</si>
  <si>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</si>
  <si>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</si>
  <si>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</si>
  <si>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</si>
  <si>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</si>
  <si>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</si>
  <si>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</si>
  <si>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</si>
  <si>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</si>
  <si>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</si>
  <si>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</si>
  <si>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</si>
  <si>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</si>
  <si>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</si>
  <si>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</si>
  <si>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</si>
  <si>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</si>
  <si>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</si>
  <si>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</si>
  <si>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</si>
  <si>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</si>
  <si>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</si>
  <si>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</si>
  <si>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</si>
  <si>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</si>
  <si>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</si>
  <si>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</si>
  <si>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</si>
  <si>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</si>
  <si>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</si>
  <si>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</si>
  <si>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</si>
  <si>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</si>
  <si>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</si>
  <si>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</si>
  <si>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</si>
  <si>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</si>
  <si>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</si>
  <si>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</si>
  <si>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</si>
  <si>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</si>
  <si>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</si>
  <si>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</si>
  <si>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</si>
  <si>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</si>
  <si>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</si>
  <si>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</si>
  <si>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</si>
  <si>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</si>
  <si>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</si>
  <si>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</si>
  <si>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</si>
  <si>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</si>
  <si>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</si>
  <si>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</si>
  <si>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</si>
  <si>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</si>
  <si>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</si>
  <si>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</si>
  <si>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</si>
  <si>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</si>
  <si>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</si>
  <si>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</si>
  <si>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</si>
  <si>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</si>
  <si>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</si>
  <si>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</si>
  <si>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</si>
  <si>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</si>
  <si>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</si>
  <si>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</si>
  <si>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</si>
  <si>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</si>
  <si>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</si>
  <si>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</si>
  <si>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</si>
  <si>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</si>
  <si>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</si>
  <si>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</si>
  <si>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</si>
  <si>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</si>
  <si>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</si>
  <si>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</si>
  <si>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</si>
  <si>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</si>
  <si>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</si>
  <si>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</si>
  <si>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</si>
  <si>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</si>
  <si>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</si>
  <si>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</si>
  <si>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</si>
  <si>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</si>
  <si>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</si>
  <si>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</si>
  <si>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</si>
  <si>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</si>
  <si>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</si>
  <si>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</si>
  <si>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</si>
  <si>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</si>
  <si>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</si>
  <si>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</si>
  <si>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</si>
  <si>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</si>
  <si>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</si>
  <si>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</si>
  <si>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</si>
  <si>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</si>
  <si>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</si>
  <si>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</si>
  <si>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</si>
  <si>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</si>
  <si>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</si>
  <si>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</si>
  <si>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</si>
  <si>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</si>
  <si>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</si>
  <si>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</si>
  <si>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</si>
  <si>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</si>
  <si>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</si>
  <si>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</si>
  <si>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</si>
  <si>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</si>
  <si>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</si>
  <si>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</si>
  <si>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</si>
  <si>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</si>
  <si>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</si>
  <si>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</si>
  <si>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</si>
  <si>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</si>
  <si>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</si>
  <si>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</si>
  <si>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</si>
  <si>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</si>
  <si>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</si>
  <si>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</si>
  <si>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</si>
  <si>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</si>
  <si>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</si>
  <si>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</si>
  <si>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</si>
  <si>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</si>
  <si>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</si>
  <si>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</si>
  <si>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</si>
  <si>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</si>
  <si>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</si>
  <si>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</si>
  <si>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</si>
  <si>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</si>
  <si>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</si>
  <si>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</si>
  <si>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</si>
  <si>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</si>
  <si>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</si>
  <si>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</si>
  <si>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</si>
  <si>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</si>
  <si>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</si>
  <si>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</si>
  <si>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</si>
  <si>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</si>
  <si>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</si>
  <si>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</si>
  <si>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</si>
  <si>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</si>
  <si>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</si>
  <si>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</si>
  <si>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</si>
  <si>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</si>
  <si>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</si>
  <si>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</si>
  <si>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</si>
  <si>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</si>
  <si>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</si>
  <si>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</si>
  <si>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</si>
  <si>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</si>
  <si>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</si>
  <si>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</si>
  <si>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</si>
  <si>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</si>
  <si>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</si>
  <si>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</si>
  <si>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</si>
  <si>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</si>
  <si>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</si>
  <si>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</si>
  <si>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</si>
  <si>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</si>
  <si>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</si>
  <si>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</si>
  <si>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</si>
  <si>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</si>
  <si>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</si>
  <si>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</si>
  <si>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</si>
  <si>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</si>
  <si>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</si>
  <si>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</si>
  <si>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</si>
  <si>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</si>
  <si>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</si>
  <si>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</si>
  <si>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</si>
  <si>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</si>
  <si>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</si>
  <si>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</si>
  <si>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</si>
  <si>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</si>
  <si>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</si>
  <si>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</si>
  <si>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</si>
  <si>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</si>
  <si>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</si>
  <si>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</si>
  <si>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</si>
  <si>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</si>
  <si>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</si>
  <si>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</si>
  <si>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</si>
  <si>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</si>
  <si>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</si>
  <si>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</si>
  <si>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</si>
  <si>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</si>
  <si>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</si>
  <si>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</si>
  <si>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</si>
  <si>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</si>
  <si>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</si>
  <si>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</si>
  <si>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</si>
  <si>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</si>
  <si>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</si>
  <si>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</si>
  <si>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</si>
  <si>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</si>
  <si>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</si>
  <si>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</si>
  <si>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</si>
  <si>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</si>
  <si>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</si>
  <si>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</si>
  <si>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</si>
  <si>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</si>
  <si>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</si>
  <si>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</si>
  <si>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</si>
  <si>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</si>
  <si>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</si>
  <si>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</si>
  <si>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</si>
  <si>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</si>
  <si>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</si>
  <si>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</si>
  <si>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</si>
  <si>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</si>
  <si>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</si>
  <si>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</si>
  <si>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</si>
  <si>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</si>
  <si>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</si>
  <si>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</si>
  <si>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</si>
  <si>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</si>
  <si>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</si>
  <si>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</si>
  <si>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</si>
  <si>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</si>
  <si>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</si>
  <si>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</si>
  <si>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</si>
  <si>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</si>
  <si>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</si>
  <si>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</si>
  <si>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</si>
  <si>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</si>
  <si>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</si>
  <si>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</si>
  <si>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</si>
  <si>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</si>
  <si>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</si>
  <si>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</si>
  <si>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</si>
  <si>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</si>
  <si>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</si>
  <si>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</si>
  <si>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</si>
  <si>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</si>
  <si>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</si>
  <si>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</si>
  <si>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</si>
  <si>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</si>
  <si>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</si>
  <si>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</si>
  <si>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</si>
  <si>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</si>
  <si>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</si>
  <si>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</si>
  <si>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</si>
  <si>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</si>
  <si>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</si>
  <si>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</si>
  <si>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</si>
  <si>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</si>
  <si>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</si>
  <si>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</si>
  <si>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</si>
  <si>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</si>
  <si>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</si>
  <si>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</si>
  <si>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</si>
  <si>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</si>
  <si>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</si>
  <si>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</si>
  <si>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</si>
  <si>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</si>
  <si>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</si>
  <si>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</si>
  <si>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</si>
  <si>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</si>
  <si>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</si>
  <si>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</si>
  <si>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</si>
  <si>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</si>
  <si>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</si>
  <si>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</si>
  <si>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</si>
  <si>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</si>
  <si>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</si>
  <si>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</si>
  <si>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</si>
  <si>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</si>
  <si>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</si>
  <si>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</si>
  <si>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</si>
  <si>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</si>
  <si>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</si>
  <si>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</si>
  <si>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</si>
  <si>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</si>
  <si>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</si>
  <si>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</si>
  <si>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</si>
  <si>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</si>
  <si>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</si>
  <si>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</si>
  <si>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</si>
  <si>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</si>
  <si>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</si>
  <si>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</si>
  <si>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</si>
  <si>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</si>
  <si>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</si>
  <si>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</si>
  <si>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</si>
  <si>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</si>
  <si>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</si>
  <si>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</si>
  <si>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</si>
  <si>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</si>
  <si>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</si>
  <si>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</si>
  <si>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</si>
  <si>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</si>
  <si>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</si>
  <si>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</si>
  <si>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</si>
  <si>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</si>
  <si>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</si>
  <si>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</si>
  <si>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</si>
  <si>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</si>
  <si>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</si>
  <si>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</si>
  <si>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</si>
  <si>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</si>
  <si>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</si>
  <si>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</si>
  <si>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</si>
  <si>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</si>
  <si>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</si>
  <si>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</si>
  <si>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</si>
  <si>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</si>
  <si>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</si>
  <si>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</si>
  <si>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</si>
  <si>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</si>
  <si>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</si>
  <si>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</si>
  <si>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</si>
  <si>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</si>
  <si>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</si>
  <si>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</si>
  <si>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</si>
  <si>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</si>
  <si>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</si>
  <si>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</si>
  <si>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</si>
  <si>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</si>
  <si>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</si>
  <si>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</si>
  <si>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</si>
  <si>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</si>
  <si>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</si>
  <si>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</si>
  <si>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</si>
  <si>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</si>
  <si>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</si>
  <si>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</si>
  <si>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</si>
  <si>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</si>
  <si>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</si>
  <si>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</si>
  <si>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</si>
  <si>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</si>
  <si>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</si>
  <si>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</si>
  <si>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</si>
  <si>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</si>
  <si>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</si>
  <si>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</si>
  <si>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</si>
  <si>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</si>
  <si>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</si>
  <si>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</si>
  <si>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</si>
  <si>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</si>
  <si>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</si>
  <si>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</si>
  <si>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</si>
  <si>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</si>
  <si>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</si>
  <si>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</si>
  <si>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</si>
  <si>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</si>
  <si>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</si>
  <si>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</si>
  <si>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</si>
  <si>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</si>
  <si>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</si>
  <si>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</si>
  <si>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</si>
  <si>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</si>
  <si>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</si>
  <si>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</si>
  <si>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</si>
  <si>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</si>
  <si>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</si>
  <si>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</si>
  <si>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</si>
  <si>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</si>
  <si>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</si>
  <si>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</si>
  <si>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</si>
  <si>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</si>
  <si>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</si>
  <si>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</si>
  <si>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</si>
  <si>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</si>
  <si>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</si>
  <si>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</si>
  <si>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</si>
  <si>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</si>
  <si>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</si>
  <si>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</si>
  <si>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</si>
  <si>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</si>
  <si>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</si>
  <si>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</si>
  <si>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</si>
  <si>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</si>
  <si>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</si>
  <si>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</si>
  <si>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</si>
  <si>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</si>
  <si>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</si>
  <si>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</si>
  <si>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</si>
  <si>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</si>
  <si>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</si>
  <si>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</si>
  <si>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</si>
  <si>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</si>
  <si>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</si>
  <si>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</si>
  <si>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</si>
  <si>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</si>
  <si>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</si>
  <si>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</si>
  <si>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</si>
  <si>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</si>
  <si>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</si>
  <si>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</si>
  <si>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</si>
  <si>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</si>
  <si>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</si>
  <si>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</si>
  <si>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</si>
  <si>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</si>
  <si>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</si>
  <si>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</si>
  <si>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</si>
  <si>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</si>
  <si>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</si>
  <si>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</si>
  <si>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</si>
  <si>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</si>
  <si>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</si>
  <si>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</si>
  <si>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</si>
  <si>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</si>
  <si>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</si>
  <si>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</si>
  <si>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</si>
  <si>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</si>
  <si>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</si>
  <si>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</si>
  <si>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</si>
  <si>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</si>
  <si>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</si>
  <si>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</si>
  <si>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</si>
  <si>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</si>
  <si>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</si>
  <si>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</si>
  <si>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</si>
  <si>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</si>
  <si>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</si>
  <si>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</si>
  <si>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</si>
  <si>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</si>
  <si>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</si>
  <si>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</si>
  <si>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</si>
  <si>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</si>
  <si>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</si>
  <si>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</si>
  <si>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</si>
  <si>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</si>
  <si>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</si>
  <si>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</si>
  <si>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</si>
  <si>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</si>
  <si>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</si>
  <si>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</si>
  <si>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</si>
  <si>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</si>
  <si>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</si>
  <si>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</si>
  <si>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</si>
  <si>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</si>
  <si>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</si>
  <si>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</si>
  <si>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</si>
  <si>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</si>
  <si>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</si>
  <si>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</si>
  <si>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</si>
  <si>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</si>
  <si>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</si>
  <si>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</si>
  <si>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</si>
  <si>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</si>
  <si>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</si>
  <si>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</si>
  <si>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</si>
  <si>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</si>
  <si>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</si>
  <si>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</si>
  <si>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</si>
  <si>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</si>
  <si>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</si>
  <si>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</si>
  <si>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</si>
  <si>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</si>
  <si>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</si>
  <si>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</si>
  <si>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</si>
  <si>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</si>
  <si>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</si>
  <si>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</si>
  <si>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</si>
  <si>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</si>
  <si>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</si>
  <si>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</si>
  <si>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</si>
  <si>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</si>
  <si>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</si>
  <si>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</si>
  <si>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</si>
  <si>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</si>
  <si>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</si>
  <si>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</si>
  <si>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</si>
  <si>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</si>
  <si>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</si>
  <si>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</si>
  <si>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</si>
  <si>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</si>
  <si>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</si>
  <si>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</si>
  <si>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</si>
  <si>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</si>
  <si>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</si>
  <si>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</si>
  <si>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</si>
  <si>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</si>
  <si>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</si>
  <si>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</si>
  <si>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</si>
  <si>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</si>
  <si>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</si>
  <si>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</si>
  <si>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</si>
  <si>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</si>
  <si>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</si>
  <si>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</si>
  <si>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</si>
  <si>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</si>
  <si>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</si>
  <si>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</si>
  <si>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</si>
  <si>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</si>
  <si>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</si>
  <si>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</si>
  <si>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</si>
  <si>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</si>
  <si>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</si>
  <si>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</si>
  <si>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</si>
  <si>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</si>
  <si>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</si>
  <si>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</si>
  <si>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</si>
  <si>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</si>
  <si>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</si>
  <si>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</si>
  <si>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</si>
  <si>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</si>
  <si>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</si>
  <si>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</si>
  <si>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</si>
  <si>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</si>
  <si>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</si>
  <si>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</si>
  <si>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</si>
  <si>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</si>
  <si>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</si>
  <si>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</si>
  <si>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</si>
  <si>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</si>
  <si>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</si>
  <si>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</si>
  <si>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</si>
  <si>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</si>
  <si>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</si>
  <si>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</si>
  <si>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</si>
  <si>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</si>
  <si>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</si>
  <si>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</si>
  <si>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</si>
  <si>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</si>
  <si>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</si>
  <si>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</si>
  <si>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</si>
  <si>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</si>
  <si>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</si>
  <si>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</si>
  <si>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</si>
  <si>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</si>
  <si>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</si>
  <si>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</si>
  <si>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</si>
  <si>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</si>
  <si>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</si>
  <si>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</si>
  <si>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</si>
  <si>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</si>
  <si>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</si>
  <si>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</si>
  <si>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</si>
  <si>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</si>
  <si>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</si>
  <si>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</si>
  <si>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</si>
  <si>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</si>
  <si>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</si>
  <si>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</si>
  <si>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</si>
  <si>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</si>
  <si>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</si>
  <si>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</si>
  <si>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</si>
  <si>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</si>
  <si>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</si>
  <si>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</si>
  <si>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</si>
  <si>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</si>
  <si>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</si>
  <si>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</si>
  <si>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</si>
  <si>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</si>
  <si>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</si>
  <si>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</si>
  <si>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</si>
  <si>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</si>
  <si>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</si>
  <si>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</si>
  <si>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</si>
  <si>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</si>
  <si>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</si>
  <si>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</si>
  <si>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</si>
  <si>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</si>
  <si>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</si>
  <si>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</si>
  <si>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</si>
  <si>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</si>
  <si>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</si>
  <si>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</si>
  <si>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</si>
  <si>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</si>
  <si>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</si>
  <si>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</si>
  <si>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</si>
  <si>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</si>
  <si>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</si>
  <si>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</si>
  <si>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</si>
  <si>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</si>
  <si>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</si>
  <si>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</si>
  <si>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</si>
  <si>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</si>
  <si>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</si>
  <si>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</si>
  <si>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</si>
  <si>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</si>
  <si>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</si>
  <si>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</si>
  <si>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</si>
  <si>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</si>
  <si>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</si>
  <si>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</si>
  <si>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</si>
  <si>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</si>
  <si>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</si>
  <si>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</si>
  <si>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</si>
  <si>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</si>
  <si>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</si>
  <si>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</si>
  <si>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</si>
  <si>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</si>
  <si>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</si>
  <si>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</si>
  <si>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</si>
  <si>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</si>
  <si>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</si>
  <si>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</si>
  <si>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</si>
  <si>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</si>
  <si>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</si>
  <si>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</si>
  <si>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</si>
  <si>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</si>
  <si>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</si>
  <si>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</si>
  <si>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</si>
  <si>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</si>
  <si>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</si>
  <si>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</si>
  <si>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</si>
  <si>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</si>
  <si>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</si>
  <si>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</si>
  <si>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</si>
  <si>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</si>
  <si>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</si>
  <si>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</si>
  <si>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</si>
  <si>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</si>
  <si>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</si>
  <si>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</si>
  <si>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</si>
  <si>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</si>
  <si>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</si>
  <si>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</si>
  <si>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</si>
  <si>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</si>
  <si>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</si>
  <si>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</si>
  <si>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</si>
  <si>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</si>
  <si>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</si>
  <si>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</si>
  <si>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</si>
  <si>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</si>
  <si>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</si>
  <si>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</si>
  <si>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</si>
  <si>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</si>
  <si>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</si>
  <si>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</si>
  <si>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</si>
  <si>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</si>
  <si>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</si>
  <si>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</si>
  <si>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</si>
  <si>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</si>
  <si>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</si>
  <si>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</si>
  <si>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</si>
  <si>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</si>
  <si>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</si>
  <si>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</si>
  <si>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</si>
  <si>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</si>
  <si>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</si>
  <si>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</si>
  <si>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</si>
  <si>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</si>
  <si>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</si>
  <si>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</si>
  <si>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</si>
  <si>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</si>
  <si>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</si>
  <si>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</si>
  <si>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</si>
  <si>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</si>
  <si>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</si>
  <si>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</si>
  <si>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</si>
  <si>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</si>
  <si>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</si>
  <si>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</si>
  <si>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</si>
  <si>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</si>
  <si>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</si>
  <si>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</si>
  <si>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</si>
  <si>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</si>
  <si>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</si>
  <si>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</si>
  <si>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</si>
  <si>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</si>
  <si>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</si>
  <si>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</si>
  <si>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</si>
  <si>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</si>
  <si>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</si>
  <si>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</si>
  <si>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</si>
  <si>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</si>
  <si>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</si>
  <si>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</si>
  <si>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</si>
  <si>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</si>
  <si>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</si>
  <si>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</si>
  <si>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</si>
  <si>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</si>
  <si>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</si>
  <si>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</si>
  <si>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</si>
  <si>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</si>
  <si>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</si>
  <si>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</si>
  <si>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</si>
  <si>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</si>
  <si>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</si>
  <si>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</si>
  <si>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</si>
  <si>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</si>
  <si>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</si>
  <si>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</si>
  <si>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</si>
  <si>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</si>
  <si>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</si>
  <si>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</si>
  <si>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</si>
  <si>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</si>
  <si>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</si>
  <si>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</si>
  <si>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</si>
  <si>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</si>
  <si>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</si>
  <si>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</si>
  <si>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</si>
  <si>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</si>
  <si>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</si>
  <si>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</si>
  <si>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</si>
  <si>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</si>
  <si>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</si>
  <si>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</si>
  <si>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</si>
  <si>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</si>
  <si>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</si>
  <si>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</si>
  <si>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</si>
  <si>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</si>
  <si>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</si>
  <si>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</si>
  <si>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</si>
  <si>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</si>
  <si>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</si>
  <si>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</si>
  <si>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</si>
  <si>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</si>
  <si>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</si>
  <si>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</si>
  <si>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</si>
  <si>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</si>
  <si>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</si>
  <si>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</si>
  <si>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</si>
  <si>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</si>
  <si>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</si>
  <si>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</si>
  <si>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</si>
  <si>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</si>
  <si>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</si>
  <si>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</si>
  <si>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</si>
  <si>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</si>
  <si>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</si>
  <si>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</si>
  <si>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</si>
  <si>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</si>
  <si>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</si>
  <si>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</si>
  <si>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</si>
  <si>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</si>
  <si>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</si>
  <si>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</si>
  <si>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</si>
  <si>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</si>
  <si>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</si>
  <si>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</si>
  <si>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</si>
  <si>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</si>
  <si>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</si>
  <si>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</si>
  <si>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</si>
  <si>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</si>
  <si>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</si>
  <si>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</si>
  <si>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</si>
  <si>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</si>
  <si>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</si>
  <si>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</si>
  <si>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</si>
  <si>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</si>
  <si>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</si>
  <si>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</si>
  <si>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</si>
  <si>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</si>
  <si>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</si>
  <si>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</si>
  <si>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</si>
  <si>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</si>
  <si>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</si>
  <si>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</si>
  <si>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</si>
  <si>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</si>
  <si>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</si>
  <si>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</si>
  <si>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</si>
  <si>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</si>
  <si>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</si>
  <si>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</si>
  <si>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</si>
  <si>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</si>
  <si>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</si>
  <si>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</si>
  <si>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</si>
  <si>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</si>
  <si>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</si>
  <si>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</si>
  <si>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</si>
  <si>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</si>
  <si>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</si>
  <si>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</si>
  <si>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</si>
  <si>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</si>
  <si>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</si>
  <si>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</si>
  <si>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</si>
  <si>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</si>
  <si>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</si>
  <si>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</si>
  <si>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</si>
  <si>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</si>
  <si>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</si>
  <si>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</si>
  <si>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</si>
  <si>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</si>
  <si>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</si>
  <si>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</si>
  <si>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</si>
  <si>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</si>
  <si>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</si>
  <si>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</si>
  <si>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</si>
  <si>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</si>
  <si>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</si>
  <si>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</si>
  <si>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</si>
  <si>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</si>
  <si>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</si>
  <si>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</si>
  <si>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</si>
  <si>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</si>
  <si>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</si>
  <si>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</si>
  <si>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</si>
  <si>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</si>
  <si>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</si>
  <si>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</si>
  <si>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</si>
  <si>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</si>
  <si>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</si>
  <si>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</si>
  <si>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</si>
  <si>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</si>
  <si>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</si>
  <si>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</si>
  <si>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</si>
  <si>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</si>
  <si>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</si>
  <si>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</si>
  <si>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</si>
  <si>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</si>
  <si>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</si>
  <si>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</si>
  <si>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</si>
  <si>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</si>
  <si>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</si>
  <si>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</si>
  <si>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</si>
  <si>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</si>
  <si>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</si>
  <si>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</si>
  <si>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</si>
  <si>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</si>
  <si>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</si>
  <si>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</si>
  <si>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</si>
  <si>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</si>
  <si>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</si>
  <si>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</si>
  <si>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</si>
  <si>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</si>
  <si>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</si>
  <si>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</si>
  <si>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</si>
  <si>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</si>
  <si>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</si>
  <si>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</si>
  <si>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</si>
  <si>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</si>
  <si>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</si>
  <si>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</si>
  <si>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</si>
  <si>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</si>
  <si>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</si>
  <si>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</si>
  <si>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</si>
  <si>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</si>
  <si>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</si>
  <si>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</si>
  <si>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</si>
  <si>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</si>
  <si>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</si>
  <si>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</si>
  <si>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</si>
  <si>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</si>
  <si>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</si>
  <si>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</si>
  <si>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</si>
  <si>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</si>
  <si>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</si>
  <si>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</si>
  <si>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</si>
  <si>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</si>
  <si>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</si>
  <si>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</si>
  <si>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</si>
  <si>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</si>
  <si>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</si>
  <si>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</si>
  <si>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</si>
  <si>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</si>
  <si>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</si>
  <si>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</si>
  <si>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</si>
  <si>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</si>
  <si>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</si>
  <si>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</si>
  <si>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</si>
  <si>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</si>
  <si>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</si>
  <si>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</si>
  <si>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</si>
  <si>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</si>
  <si>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</si>
  <si>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</si>
  <si>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</si>
  <si>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</si>
  <si>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</si>
  <si>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</si>
  <si>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</si>
  <si>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</si>
  <si>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</si>
  <si>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</si>
  <si>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</si>
  <si>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</si>
  <si>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</si>
  <si>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</si>
  <si>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</si>
  <si>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</si>
  <si>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</si>
  <si>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</si>
  <si>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</si>
  <si>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</si>
  <si>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</si>
  <si>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</si>
  <si>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</si>
  <si>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</si>
  <si>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</si>
  <si>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</si>
  <si>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</si>
  <si>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</si>
  <si>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</si>
  <si>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</si>
  <si>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</si>
  <si>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</si>
  <si>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</si>
  <si>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</si>
  <si>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</si>
  <si>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</si>
  <si>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</si>
  <si>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</si>
  <si>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</si>
  <si>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</si>
  <si>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</si>
  <si>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</si>
  <si>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</si>
  <si>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</si>
  <si>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</si>
  <si>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</si>
  <si>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</si>
  <si>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</si>
  <si>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</si>
  <si>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</si>
  <si>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</si>
  <si>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</si>
  <si>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</si>
  <si>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</si>
  <si>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</si>
  <si>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</si>
  <si>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</si>
  <si>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</si>
  <si>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</si>
  <si>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</si>
  <si>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</si>
  <si>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</si>
  <si>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</si>
  <si>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</si>
  <si>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</si>
  <si>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</si>
  <si>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</si>
  <si>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</si>
  <si>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</si>
  <si>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</si>
  <si>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</si>
  <si>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</si>
  <si>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</si>
  <si>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</si>
  <si>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</si>
  <si>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</si>
  <si>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</si>
  <si>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</si>
  <si>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</si>
  <si>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</si>
  <si>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</si>
  <si>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</si>
  <si>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</si>
  <si>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</si>
  <si>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</si>
  <si>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</si>
  <si>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</si>
  <si>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</si>
  <si>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</si>
  <si>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</si>
  <si>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</si>
  <si>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</si>
  <si>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</si>
  <si>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</si>
  <si>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</si>
  <si>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</si>
  <si>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</si>
  <si>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</si>
  <si>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</si>
  <si>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</si>
  <si>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</si>
  <si>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</si>
  <si>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</si>
  <si>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</si>
  <si>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</si>
  <si>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</si>
  <si>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</si>
  <si>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</si>
  <si>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</si>
  <si>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</si>
  <si>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</si>
  <si>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</si>
  <si>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</si>
  <si>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</si>
  <si>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</si>
  <si>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</si>
  <si>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</si>
  <si>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</si>
  <si>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</si>
  <si>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</si>
  <si>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</si>
  <si>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</si>
  <si>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</si>
  <si>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</si>
  <si>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</si>
  <si>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</si>
  <si>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</si>
  <si>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</si>
  <si>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</si>
  <si>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</si>
  <si>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</si>
  <si>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</si>
  <si>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</si>
  <si>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</si>
  <si>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</si>
  <si>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</si>
  <si>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</si>
  <si>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</si>
  <si>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</si>
  <si>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</si>
  <si>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</si>
  <si>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</si>
  <si>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</si>
  <si>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</si>
  <si>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</si>
  <si>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</si>
  <si>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</si>
  <si>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</si>
  <si>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</si>
  <si>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</si>
  <si>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</si>
  <si>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</si>
  <si>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</si>
  <si>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</si>
  <si>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</si>
  <si>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</si>
  <si>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</si>
  <si>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</si>
  <si>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</si>
  <si>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</si>
  <si>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</si>
  <si>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</si>
  <si>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</si>
  <si>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</si>
  <si>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</si>
  <si>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</si>
  <si>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</si>
  <si>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</si>
  <si>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</si>
  <si>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</si>
  <si>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</si>
  <si>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</si>
  <si>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</si>
  <si>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</si>
  <si>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</si>
  <si>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</si>
  <si>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</si>
  <si>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</si>
  <si>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</si>
  <si>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</si>
  <si>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</si>
  <si>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</si>
  <si>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</si>
  <si>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</si>
  <si>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</si>
  <si>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</si>
  <si>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</si>
  <si>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</si>
  <si>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</si>
  <si>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</si>
  <si>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</si>
  <si>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</si>
  <si>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</si>
  <si>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</si>
  <si>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</si>
  <si>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</si>
  <si>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</si>
  <si>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</si>
  <si>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</si>
  <si>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</si>
  <si>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</si>
  <si>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</si>
  <si>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</si>
  <si>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</si>
  <si>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</si>
  <si>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</si>
  <si>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</si>
  <si>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</si>
  <si>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</si>
  <si>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</si>
  <si>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</si>
  <si>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</si>
  <si>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</si>
  <si>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</si>
  <si>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</si>
  <si>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</si>
  <si>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</si>
  <si>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</si>
  <si>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</si>
  <si>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</si>
  <si>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</si>
  <si>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</si>
  <si>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</si>
  <si>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</si>
  <si>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</si>
  <si>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</si>
  <si>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</si>
  <si>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</si>
  <si>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</si>
  <si>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</si>
  <si>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</si>
  <si>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</si>
  <si>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</si>
  <si>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</si>
  <si>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</si>
  <si>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</si>
  <si>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</si>
  <si>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</si>
  <si>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</si>
  <si>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</si>
  <si>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</si>
  <si>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</si>
  <si>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</si>
  <si>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</si>
  <si>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</si>
  <si>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</si>
  <si>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</si>
  <si>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</si>
  <si>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</si>
  <si>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</si>
  <si>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</si>
  <si>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</si>
  <si>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</si>
  <si>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</si>
  <si>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</si>
  <si>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</si>
  <si>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</si>
  <si>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</si>
  <si>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</si>
  <si>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</si>
  <si>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</si>
  <si>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</si>
  <si>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</si>
  <si>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</si>
  <si>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</si>
  <si>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</si>
  <si>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</si>
  <si>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</si>
  <si>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</si>
  <si>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</si>
  <si>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</si>
  <si>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</si>
  <si>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</si>
  <si>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</si>
  <si>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</si>
  <si>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</si>
  <si>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</si>
  <si>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</si>
  <si>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</si>
  <si>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</si>
  <si>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</si>
  <si>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</si>
  <si>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</si>
  <si>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</si>
  <si>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</si>
  <si>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</si>
  <si>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</si>
  <si>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</si>
  <si>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</si>
  <si>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</si>
  <si>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</si>
  <si>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</si>
  <si>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</si>
  <si>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</si>
  <si>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</si>
  <si>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</si>
  <si>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</si>
  <si>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</si>
  <si>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</si>
  <si>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</si>
  <si>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</si>
  <si>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</si>
  <si>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</si>
  <si>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</si>
  <si>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</si>
  <si>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</si>
  <si>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</si>
  <si>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</si>
  <si>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</si>
  <si>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</si>
  <si>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</si>
  <si>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</si>
  <si>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</si>
  <si>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</si>
  <si>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</si>
  <si>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</si>
  <si>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</si>
  <si>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</si>
  <si>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</si>
  <si>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</si>
  <si>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</si>
  <si>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</si>
  <si>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</si>
  <si>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</si>
  <si>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</si>
  <si>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</si>
  <si>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</si>
  <si>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</si>
  <si>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</si>
  <si>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</si>
  <si>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</si>
  <si>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</si>
  <si>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</si>
  <si>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</si>
  <si>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</si>
  <si>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</si>
  <si>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</si>
  <si>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</si>
  <si>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</si>
  <si>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</si>
  <si>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</si>
  <si>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</si>
  <si>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</si>
  <si>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</si>
  <si>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</si>
  <si>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</si>
  <si>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</si>
  <si>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</si>
  <si>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</si>
  <si>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</si>
  <si>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</si>
  <si>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</si>
  <si>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</si>
  <si>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</si>
  <si>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</si>
  <si>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</si>
  <si>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</si>
  <si>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</si>
  <si>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</si>
  <si>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</si>
  <si>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</si>
  <si>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</si>
  <si>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</si>
  <si>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</si>
  <si>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</si>
  <si>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</si>
  <si>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</si>
  <si>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</si>
  <si>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</si>
  <si>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</si>
  <si>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</si>
  <si>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</si>
  <si>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</si>
  <si>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</si>
  <si>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</si>
  <si>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</si>
  <si>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</si>
  <si>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</si>
  <si>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</si>
  <si>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</si>
  <si>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</si>
  <si>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</si>
  <si>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</si>
  <si>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</si>
  <si>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</si>
  <si>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</si>
  <si>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</si>
  <si>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</si>
  <si>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</si>
  <si>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</si>
  <si>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</si>
  <si>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</si>
  <si>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</si>
  <si>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</si>
  <si>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</si>
  <si>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</si>
  <si>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</si>
  <si>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</si>
  <si>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</si>
  <si>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</si>
  <si>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</si>
  <si>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</si>
  <si>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</si>
  <si>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</si>
  <si>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</si>
  <si>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</si>
  <si>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</si>
  <si>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</si>
  <si>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</si>
  <si>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</si>
  <si>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</si>
  <si>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</si>
  <si>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</si>
  <si>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</si>
  <si>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</si>
  <si>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</si>
  <si>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</si>
  <si>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</si>
  <si>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</si>
  <si>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</si>
  <si>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</si>
  <si>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</si>
  <si>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</si>
  <si>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</si>
  <si>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</si>
  <si>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</si>
  <si>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</si>
  <si>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</si>
  <si>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</si>
  <si>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</si>
  <si>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</si>
  <si>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</si>
  <si>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</si>
  <si>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</si>
  <si>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</si>
  <si>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</si>
  <si>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</si>
  <si>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</si>
  <si>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</si>
  <si>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</si>
  <si>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</si>
  <si>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</si>
  <si>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</si>
  <si>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</si>
  <si>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</si>
  <si>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</si>
  <si>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</si>
  <si>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</si>
  <si>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</si>
  <si>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</si>
  <si>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</si>
  <si>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</si>
  <si>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</si>
  <si>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</si>
  <si>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</si>
  <si>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</si>
  <si>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</si>
  <si>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</si>
  <si>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</si>
  <si>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</si>
  <si>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</si>
  <si>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</si>
  <si>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</si>
  <si>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</si>
  <si>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</si>
  <si>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</si>
  <si>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</si>
  <si>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</si>
  <si>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</si>
  <si>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</si>
  <si>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</si>
  <si>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</si>
  <si>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</si>
  <si>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</si>
  <si>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</si>
  <si>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</si>
  <si>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</si>
  <si>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</si>
  <si>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</si>
  <si>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</si>
  <si>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</si>
  <si>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</si>
  <si>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</si>
  <si>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</si>
  <si>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</si>
  <si>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</si>
  <si>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</si>
  <si>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</si>
  <si>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</si>
  <si>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</si>
  <si>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</si>
  <si>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</si>
  <si>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</si>
  <si>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</si>
  <si>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</si>
  <si>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</si>
  <si>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</si>
  <si>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</si>
  <si>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</si>
  <si>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</si>
  <si>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</si>
  <si>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</si>
  <si>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</si>
  <si>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</si>
  <si>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</si>
  <si>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</si>
  <si>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</si>
  <si>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</si>
  <si>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</si>
  <si>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</si>
  <si>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</si>
  <si>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</si>
  <si>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</si>
  <si>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</si>
  <si>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</si>
  <si>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</si>
  <si>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</si>
  <si>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</si>
  <si>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</si>
  <si>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</si>
  <si>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</si>
  <si>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</si>
  <si>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</si>
  <si>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</si>
  <si>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</si>
  <si>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</si>
  <si>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</si>
  <si>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</si>
  <si>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</si>
  <si>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</si>
  <si>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</si>
  <si>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</si>
  <si>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</si>
  <si>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</si>
  <si>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</si>
  <si>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</si>
  <si>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</si>
  <si>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</si>
  <si>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</si>
  <si>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</si>
  <si>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</si>
  <si>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</si>
  <si>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</si>
  <si>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</si>
  <si>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</si>
  <si>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</si>
  <si>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</si>
  <si>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</si>
  <si>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</si>
  <si>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</si>
  <si>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</si>
  <si>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</si>
  <si>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</si>
  <si>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</si>
  <si>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</si>
  <si>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</si>
  <si>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</si>
  <si>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</si>
  <si>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</si>
  <si>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</si>
  <si>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</si>
  <si>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</si>
  <si>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</si>
  <si>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</si>
  <si>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</si>
  <si>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</si>
  <si>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</si>
  <si>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</si>
  <si>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</si>
  <si>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</si>
  <si>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</si>
  <si>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</si>
  <si>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</si>
  <si>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</si>
  <si>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</si>
  <si>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</si>
  <si>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</si>
  <si>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</si>
  <si>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</si>
  <si>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</si>
  <si>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</si>
  <si>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</si>
  <si>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</si>
  <si>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</si>
  <si>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</si>
  <si>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</si>
  <si>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</si>
  <si>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</si>
  <si>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</si>
  <si>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</si>
  <si>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</si>
  <si>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</si>
  <si>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</si>
  <si>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</si>
  <si>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</si>
  <si>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</si>
  <si>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</si>
  <si>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</si>
  <si>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</si>
  <si>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</si>
  <si>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</si>
  <si>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</si>
  <si>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</si>
  <si>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</si>
  <si>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</si>
  <si>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</si>
  <si>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</si>
  <si>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</si>
  <si>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</si>
  <si>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</si>
  <si>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</si>
  <si>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</si>
  <si>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</si>
  <si>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</si>
  <si>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</si>
  <si>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</si>
  <si>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</si>
  <si>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</si>
  <si>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</si>
  <si>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</si>
  <si>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</si>
  <si>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</si>
  <si>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</si>
  <si>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</si>
  <si>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</si>
  <si>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</si>
  <si>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</si>
  <si>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</si>
  <si>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</si>
  <si>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</si>
  <si>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</si>
  <si>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</si>
  <si>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</si>
  <si>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</si>
  <si>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</si>
  <si>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</si>
  <si>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</si>
  <si>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</si>
  <si>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</si>
  <si>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</si>
  <si>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</si>
  <si>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</si>
  <si>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</si>
  <si>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</si>
  <si>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</si>
  <si>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</si>
  <si>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</si>
  <si>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</si>
  <si>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</si>
  <si>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</si>
  <si>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</si>
  <si>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</si>
  <si>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</si>
  <si>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</si>
  <si>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</si>
  <si>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</si>
  <si>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</si>
  <si>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</si>
  <si>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</si>
  <si>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</si>
  <si>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</si>
  <si>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</si>
  <si>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</si>
  <si>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</si>
  <si>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</si>
  <si>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</si>
  <si>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</si>
  <si>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</si>
  <si>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</si>
  <si>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</si>
  <si>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</si>
  <si>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</si>
  <si>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</si>
  <si>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</si>
  <si>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</si>
  <si>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</si>
  <si>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</si>
  <si>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</si>
  <si>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</si>
  <si>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</si>
  <si>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</si>
  <si>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</si>
  <si>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</si>
  <si>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</si>
  <si>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</si>
  <si>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</si>
  <si>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</si>
  <si>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</si>
  <si>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</si>
  <si>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</si>
  <si>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</si>
  <si>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</si>
  <si>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</si>
  <si>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</si>
  <si>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</si>
  <si>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</si>
  <si>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</si>
  <si>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</si>
  <si>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</si>
  <si>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</si>
  <si>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</si>
  <si>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</si>
  <si>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</si>
  <si>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</si>
  <si>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</si>
  <si>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</si>
  <si>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</si>
  <si>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</si>
  <si>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</si>
  <si>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</si>
  <si>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</si>
  <si>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</si>
  <si>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</si>
  <si>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</si>
  <si>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</si>
  <si>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</si>
  <si>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</si>
  <si>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</si>
  <si>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</si>
  <si>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</si>
  <si>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</si>
  <si>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</si>
  <si>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</si>
  <si>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</si>
  <si>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</si>
  <si>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</si>
  <si>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</si>
  <si>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</si>
  <si>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</si>
  <si>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</si>
  <si>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</si>
  <si>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</si>
  <si>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</si>
  <si>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</si>
  <si>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</si>
  <si>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</si>
  <si>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</si>
  <si>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</si>
  <si>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</si>
  <si>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</si>
  <si>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</si>
  <si>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</si>
  <si>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</si>
  <si>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</si>
  <si>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</si>
  <si>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</si>
  <si>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</si>
  <si>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</si>
  <si>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</si>
  <si>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</si>
  <si>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</si>
  <si>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</si>
  <si>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</si>
  <si>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</si>
  <si>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</si>
  <si>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</si>
  <si>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</si>
  <si>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</si>
  <si>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</si>
  <si>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</si>
  <si>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</si>
  <si>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</si>
  <si>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</si>
  <si>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</si>
  <si>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</si>
  <si>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</si>
  <si>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</si>
  <si>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</si>
  <si>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</si>
  <si>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</si>
  <si>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</si>
  <si>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</si>
  <si>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</si>
  <si>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</si>
  <si>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</si>
  <si>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</si>
  <si>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</si>
  <si>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</si>
  <si>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</si>
  <si>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</si>
  <si>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</si>
  <si>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</si>
  <si>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</si>
  <si>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</si>
  <si>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</si>
  <si>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</si>
  <si>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</si>
  <si>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</si>
  <si>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</si>
  <si>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</si>
  <si>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</si>
  <si>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</si>
  <si>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</si>
  <si>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</si>
  <si>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</si>
  <si>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</si>
  <si>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</si>
  <si>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</si>
  <si>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</si>
  <si>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</si>
  <si>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</si>
  <si>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</si>
  <si>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</si>
  <si>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</si>
  <si>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</si>
  <si>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</si>
  <si>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</si>
  <si>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</si>
  <si>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</si>
  <si>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</si>
  <si>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</si>
  <si>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</si>
  <si>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</si>
  <si>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</si>
  <si>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</si>
  <si>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</si>
  <si>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</si>
  <si>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</si>
  <si>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</si>
  <si>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</si>
  <si>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</si>
  <si>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</si>
  <si>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</si>
  <si>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</si>
  <si>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</si>
  <si>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</si>
  <si>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</si>
  <si>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</si>
  <si>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</si>
  <si>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</si>
  <si>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</si>
  <si>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</si>
  <si>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</si>
  <si>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</si>
  <si>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</si>
  <si>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</si>
  <si>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</si>
  <si>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</si>
  <si>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</si>
  <si>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</si>
  <si>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</si>
  <si>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</si>
  <si>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</si>
  <si>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</si>
  <si>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</si>
  <si>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</si>
  <si>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</si>
  <si>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</si>
  <si>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</si>
  <si>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</si>
  <si>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</si>
  <si>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</si>
  <si>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</si>
  <si>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</si>
  <si>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</si>
  <si>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</si>
  <si>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</si>
  <si>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</si>
  <si>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</si>
  <si>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</si>
  <si>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</si>
  <si>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</si>
  <si>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</si>
  <si>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</si>
  <si>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</si>
  <si>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</si>
  <si>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</si>
  <si>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</si>
  <si>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</si>
  <si>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</si>
  <si>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</si>
  <si>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</si>
  <si>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</si>
  <si>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</si>
  <si>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</si>
  <si>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</si>
  <si>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</si>
  <si>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</si>
  <si>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</si>
  <si>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</si>
  <si>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</si>
  <si>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</si>
  <si>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</si>
  <si>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</si>
  <si>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</si>
  <si>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</si>
  <si>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</si>
  <si>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</si>
  <si>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</si>
  <si>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</si>
  <si>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</si>
  <si>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</si>
  <si>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</si>
  <si>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</si>
  <si>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</si>
  <si>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</si>
  <si>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</si>
  <si>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</si>
  <si>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</si>
  <si>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</si>
  <si>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</si>
  <si>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</si>
  <si>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</si>
  <si>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</si>
  <si>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</si>
  <si>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</si>
  <si>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</si>
  <si>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</si>
  <si>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</si>
  <si>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</si>
  <si>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</si>
  <si>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</si>
  <si>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</si>
  <si>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</si>
  <si>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</si>
  <si>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</si>
  <si>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</si>
  <si>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</si>
  <si>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</si>
  <si>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</si>
  <si>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</si>
  <si>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</si>
  <si>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</si>
  <si>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</si>
  <si>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</si>
  <si>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</si>
  <si>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</si>
  <si>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</si>
  <si>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</si>
  <si>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</si>
  <si>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</si>
  <si>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</si>
  <si>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</si>
  <si>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</si>
  <si>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</si>
  <si>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</si>
  <si>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</si>
  <si>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</si>
  <si>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</si>
  <si>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</si>
  <si>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</si>
  <si>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</si>
  <si>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</si>
  <si>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</si>
  <si>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</si>
  <si>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</si>
  <si>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</si>
  <si>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</si>
  <si>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</si>
  <si>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</si>
  <si>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</si>
  <si>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</si>
  <si>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</si>
  <si>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</si>
  <si>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</si>
  <si>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</si>
  <si>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</si>
  <si>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</si>
  <si>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</si>
  <si>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</si>
  <si>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</si>
  <si>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</si>
  <si>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</si>
  <si>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</si>
  <si>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</si>
  <si>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</si>
  <si>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</si>
  <si>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</si>
  <si>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</si>
  <si>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</si>
  <si>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</si>
  <si>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</si>
  <si>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</si>
  <si>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</si>
  <si>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</si>
  <si>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</si>
  <si>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</si>
  <si>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</si>
  <si>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</si>
  <si>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</si>
  <si>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</si>
  <si>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</si>
  <si>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</si>
  <si>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</si>
  <si>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</si>
  <si>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</si>
  <si>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</si>
  <si>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</si>
  <si>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</si>
  <si>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</si>
  <si>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</si>
  <si>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</si>
  <si>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</si>
  <si>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</si>
  <si>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</si>
  <si>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</si>
  <si>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</si>
  <si>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</si>
  <si>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</si>
  <si>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</si>
  <si>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</si>
  <si>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</si>
  <si>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</si>
  <si>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</si>
  <si>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</si>
  <si>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</si>
  <si>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</si>
  <si>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</si>
  <si>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</si>
  <si>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</si>
  <si>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</si>
  <si>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</si>
  <si>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</si>
  <si>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</si>
  <si>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</si>
  <si>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</si>
  <si>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</si>
  <si>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</si>
  <si>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</si>
  <si>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</si>
  <si>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</si>
  <si>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</si>
  <si>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</si>
  <si>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</si>
  <si>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</si>
  <si>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</si>
  <si>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</si>
  <si>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</si>
  <si>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</si>
  <si>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</si>
  <si>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</si>
  <si>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</si>
  <si>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</si>
  <si>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</si>
  <si>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</si>
  <si>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</si>
  <si>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</si>
  <si>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</si>
  <si>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</si>
  <si>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</si>
  <si>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</si>
  <si>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</si>
  <si>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</si>
  <si>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</si>
  <si>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</si>
  <si>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</si>
  <si>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</si>
  <si>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</si>
  <si>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</si>
  <si>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</si>
  <si>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</si>
  <si>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</si>
  <si>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</si>
  <si>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</si>
  <si>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</si>
  <si>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</si>
  <si>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</si>
  <si>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</si>
  <si>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</si>
  <si>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</si>
  <si>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</si>
  <si>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</si>
  <si>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</si>
  <si>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</si>
  <si>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</si>
  <si>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</si>
  <si>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</si>
  <si>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</si>
  <si>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</si>
  <si>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</si>
  <si>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</si>
  <si>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</si>
  <si>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</si>
  <si>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</si>
  <si>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</si>
  <si>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</si>
  <si>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</si>
  <si>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</si>
  <si>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</si>
  <si>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</si>
  <si>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</si>
  <si>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</si>
  <si>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</si>
  <si>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</si>
  <si>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</si>
  <si>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</si>
  <si>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</si>
  <si>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</si>
  <si>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</si>
  <si>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</si>
  <si>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</si>
  <si>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</si>
  <si>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</si>
  <si>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</si>
  <si>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</si>
  <si>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</si>
  <si>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</si>
  <si>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</si>
  <si>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</si>
  <si>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</si>
  <si>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</si>
  <si>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</si>
  <si>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</si>
  <si>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</si>
  <si>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</si>
  <si>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</si>
  <si>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</si>
  <si>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</si>
  <si>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</si>
  <si>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</si>
  <si>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</si>
  <si>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</si>
  <si>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</si>
  <si>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</si>
  <si>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</si>
  <si>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</si>
  <si>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</si>
  <si>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</si>
  <si>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</si>
  <si>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</si>
  <si>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</si>
  <si>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</si>
  <si>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</si>
  <si>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</si>
  <si>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</si>
  <si>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</si>
  <si>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</si>
  <si>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</si>
  <si>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</si>
  <si>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</si>
  <si>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</si>
  <si>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</si>
  <si>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</si>
  <si>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</si>
  <si>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</si>
  <si>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</si>
  <si>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</si>
  <si>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</si>
  <si>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</si>
  <si>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</si>
  <si>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</si>
  <si>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</si>
  <si>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</si>
  <si>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</si>
  <si>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</si>
  <si>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</si>
  <si>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</si>
  <si>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</si>
  <si>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</si>
  <si>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</si>
  <si>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</si>
  <si>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</si>
  <si>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</si>
  <si>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</si>
  <si>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</si>
  <si>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</si>
  <si>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</si>
  <si>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</si>
  <si>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</si>
  <si>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</si>
  <si>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</si>
  <si>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</si>
  <si>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</si>
  <si>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</si>
  <si>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</si>
  <si>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</si>
  <si>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</si>
  <si>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</si>
  <si>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</si>
  <si>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</si>
  <si>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</si>
  <si>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</si>
  <si>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</si>
  <si>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</si>
  <si>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</si>
  <si>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</si>
  <si>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</si>
  <si>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</si>
  <si>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</si>
  <si>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</si>
  <si>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</si>
  <si>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</si>
  <si>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</si>
  <si>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</si>
  <si>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</si>
  <si>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</si>
  <si>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</si>
  <si>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</si>
  <si>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</si>
  <si>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</si>
  <si>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</si>
  <si>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</si>
  <si>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</si>
  <si>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</si>
  <si>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</si>
  <si>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</si>
  <si>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</si>
  <si>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</si>
  <si>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</si>
  <si>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</si>
  <si>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</si>
  <si>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</si>
  <si>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</si>
  <si>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</si>
  <si>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</si>
  <si>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</si>
  <si>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</si>
  <si>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</si>
  <si>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</si>
  <si>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</si>
  <si>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</si>
  <si>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</si>
  <si>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</si>
  <si>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</si>
  <si>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</si>
  <si>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</si>
  <si>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</si>
  <si>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</si>
  <si>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</si>
  <si>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</si>
  <si>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</si>
  <si>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</si>
  <si>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</si>
  <si>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</si>
  <si>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</si>
  <si>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</si>
  <si>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</si>
  <si>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</si>
  <si>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</si>
  <si>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</si>
  <si>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</si>
  <si>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</si>
  <si>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</si>
  <si>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</si>
  <si>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</si>
  <si>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</si>
  <si>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</si>
  <si>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</si>
  <si>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</si>
  <si>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</si>
  <si>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</si>
  <si>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</si>
  <si>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</si>
  <si>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</si>
  <si>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</si>
  <si>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</si>
  <si>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</si>
  <si>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</si>
  <si>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</si>
  <si>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</si>
  <si>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</si>
  <si>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</si>
  <si>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</si>
  <si>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</si>
  <si>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</si>
  <si>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</si>
  <si>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</si>
  <si>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</si>
  <si>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</si>
  <si>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</si>
  <si>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</si>
  <si>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</si>
  <si>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</si>
  <si>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</si>
  <si>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</si>
  <si>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</si>
  <si>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</si>
  <si>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</si>
  <si>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</si>
  <si>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</si>
  <si>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</si>
  <si>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</si>
  <si>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</si>
  <si>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</si>
  <si>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</si>
  <si>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</si>
  <si>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</si>
  <si>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</si>
  <si>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</si>
  <si>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</si>
  <si>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</si>
  <si>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</si>
  <si>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</si>
  <si>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</si>
  <si>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</si>
  <si>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</si>
  <si>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</si>
  <si>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</si>
  <si>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</si>
  <si>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</si>
  <si>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</si>
  <si>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</si>
  <si>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</si>
  <si>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</si>
  <si>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</si>
  <si>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</si>
  <si>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</si>
  <si>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</si>
  <si>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</si>
  <si>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</si>
  <si>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</si>
  <si>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</si>
  <si>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</si>
  <si>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</si>
  <si>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</si>
  <si>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</si>
  <si>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</si>
  <si>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</si>
  <si>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</si>
  <si>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</si>
  <si>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</si>
  <si>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</si>
  <si>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</si>
  <si>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</si>
  <si>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</si>
  <si>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</si>
  <si>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</si>
  <si>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</si>
  <si>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</si>
  <si>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</si>
  <si>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</si>
  <si>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</si>
  <si>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</si>
  <si>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</si>
  <si>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</si>
  <si>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</si>
  <si>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</si>
  <si>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</si>
  <si>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</si>
  <si>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</si>
  <si>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</si>
  <si>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</si>
  <si>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</si>
  <si>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</si>
  <si>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</si>
  <si>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</si>
  <si>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</si>
  <si>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</si>
  <si>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</si>
  <si>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</si>
  <si>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</si>
  <si>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</si>
  <si>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</si>
  <si>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</si>
  <si>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</si>
  <si>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</si>
  <si>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</si>
  <si>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</si>
  <si>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</si>
  <si>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</si>
  <si>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</si>
  <si>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</si>
  <si>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</si>
  <si>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</si>
  <si>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</si>
  <si>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</si>
  <si>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</si>
  <si>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</si>
  <si>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</si>
  <si>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</si>
  <si>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</si>
  <si>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</si>
  <si>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</si>
  <si>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</si>
  <si>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</si>
  <si>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</si>
  <si>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</si>
  <si>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</si>
  <si>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</si>
  <si>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</si>
  <si>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</si>
  <si>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</si>
  <si>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</si>
  <si>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</si>
  <si>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</si>
  <si>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</si>
  <si>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</si>
  <si>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</si>
  <si>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</si>
  <si>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</si>
  <si>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</si>
  <si>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</si>
  <si>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</si>
  <si>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</si>
  <si>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</si>
  <si>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</si>
  <si>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</si>
  <si>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</si>
  <si>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</si>
  <si>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</si>
  <si>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</si>
  <si>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</si>
  <si>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</si>
  <si>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</si>
  <si>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</si>
  <si>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</si>
  <si>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</si>
  <si>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</si>
  <si>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</si>
  <si>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</si>
  <si>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</si>
  <si>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</si>
  <si>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</si>
  <si>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</si>
  <si>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</si>
  <si>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</si>
  <si>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</si>
  <si>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</si>
  <si>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</si>
  <si>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</si>
  <si>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</si>
  <si>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</si>
  <si>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</si>
  <si>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</si>
  <si>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</si>
  <si>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</si>
  <si>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</si>
  <si>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</si>
  <si>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</si>
  <si>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</si>
  <si>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</si>
  <si>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</si>
  <si>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</si>
  <si>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</si>
  <si>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</si>
  <si>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</si>
  <si>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</si>
  <si>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</si>
  <si>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</si>
  <si>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</si>
  <si>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</si>
  <si>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</si>
  <si>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</si>
  <si>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</si>
  <si>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</si>
  <si>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</si>
  <si>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</si>
  <si>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</si>
  <si>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</si>
  <si>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</si>
  <si>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</si>
  <si>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</si>
  <si>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</si>
  <si>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</si>
  <si>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</si>
  <si>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</si>
  <si>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</si>
  <si>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</si>
  <si>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</si>
  <si>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</si>
  <si>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</si>
  <si>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</si>
  <si>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</si>
  <si>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</si>
  <si>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</si>
  <si>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</si>
  <si>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</si>
  <si>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</si>
  <si>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</si>
  <si>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</si>
  <si>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</si>
  <si>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</si>
  <si>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</si>
  <si>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</si>
  <si>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</si>
  <si>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</si>
  <si>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</si>
  <si>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</si>
  <si>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</si>
  <si>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</si>
  <si>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</si>
  <si>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</si>
  <si>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</si>
  <si>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</si>
  <si>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</si>
  <si>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</si>
  <si>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</si>
  <si>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</si>
  <si>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</si>
  <si>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</si>
  <si>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</si>
  <si>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</si>
  <si>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</si>
  <si>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</si>
  <si>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</si>
  <si>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</si>
  <si>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</si>
  <si>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</si>
  <si>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</si>
  <si>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</si>
  <si>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</si>
  <si>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</si>
  <si>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</si>
  <si>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</si>
  <si>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</si>
  <si>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</si>
  <si>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</si>
  <si>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</si>
  <si>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</si>
  <si>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</si>
  <si>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</si>
  <si>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</si>
  <si>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</si>
  <si>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</si>
  <si>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</si>
  <si>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</si>
  <si>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</si>
  <si>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</si>
  <si>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</si>
  <si>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</si>
  <si>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</si>
  <si>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</si>
  <si>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</si>
  <si>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</si>
  <si>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</si>
  <si>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</si>
  <si>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</si>
  <si>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</si>
  <si>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</si>
  <si>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</si>
  <si>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</si>
  <si>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</si>
  <si>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</si>
  <si>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</si>
  <si>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</si>
  <si>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</si>
  <si>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</si>
  <si>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</si>
  <si>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</si>
  <si>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</si>
  <si>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</si>
  <si>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</si>
  <si>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</si>
  <si>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</si>
  <si>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</si>
  <si>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</si>
  <si>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</si>
  <si>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</si>
  <si>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</si>
  <si>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</si>
  <si>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</si>
  <si>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</si>
  <si>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</si>
  <si>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</si>
  <si>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</si>
  <si>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</si>
  <si>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</si>
  <si>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</si>
  <si>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</si>
  <si>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</si>
  <si>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</si>
  <si>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</si>
  <si>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</si>
  <si>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</si>
  <si>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</si>
  <si>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</si>
  <si>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</si>
  <si>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</si>
  <si>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</si>
  <si>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</si>
  <si>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</si>
  <si>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</si>
  <si>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</si>
  <si>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</si>
  <si>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</si>
  <si>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</si>
  <si>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</si>
  <si>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</si>
  <si>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</si>
  <si>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</si>
  <si>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</si>
  <si>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</si>
  <si>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</si>
  <si>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</si>
  <si>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</si>
  <si>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</si>
  <si>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</si>
  <si>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</si>
  <si>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</si>
  <si>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</si>
  <si>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</si>
  <si>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</si>
  <si>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</si>
  <si>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</si>
  <si>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</si>
  <si>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</si>
  <si>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</si>
  <si>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</si>
  <si>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</si>
  <si>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</si>
  <si>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</si>
  <si>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</si>
  <si>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</si>
  <si>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</si>
  <si>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</si>
  <si>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</si>
  <si>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</si>
  <si>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</si>
  <si>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</si>
  <si>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</si>
  <si>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</si>
  <si>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</si>
  <si>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</si>
  <si>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</si>
  <si>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</si>
  <si>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</si>
  <si>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</si>
  <si>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</si>
  <si>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</si>
  <si>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</si>
  <si>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</si>
  <si>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</si>
  <si>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</si>
  <si>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</si>
  <si>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</si>
  <si>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</si>
  <si>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</si>
  <si>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</si>
  <si>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</si>
  <si>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</si>
  <si>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</si>
  <si>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</si>
  <si>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</si>
  <si>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</si>
  <si>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</si>
  <si>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</si>
  <si>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</si>
  <si>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</si>
  <si>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</si>
  <si>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</si>
  <si>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</si>
  <si>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</si>
  <si>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</si>
  <si>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</si>
  <si>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</si>
  <si>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</si>
  <si>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</si>
  <si>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</si>
  <si>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</si>
  <si>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</si>
  <si>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</si>
  <si>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</si>
  <si>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</si>
  <si>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</si>
  <si>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</si>
  <si>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</si>
  <si>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</si>
  <si>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</si>
  <si>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</si>
  <si>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</si>
  <si>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</si>
  <si>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</si>
  <si>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</si>
  <si>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</si>
  <si>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</si>
  <si>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</si>
  <si>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</si>
  <si>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</si>
  <si>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</si>
  <si>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</si>
  <si>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</si>
  <si>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</si>
  <si>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</si>
  <si>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</si>
  <si>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</si>
  <si>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</si>
  <si>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</si>
  <si>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</si>
  <si>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</si>
  <si>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</si>
  <si>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</si>
  <si>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</si>
  <si>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</si>
  <si>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</si>
  <si>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</si>
  <si>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</si>
  <si>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</si>
  <si>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</si>
  <si>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</si>
  <si>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</si>
  <si>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</si>
  <si>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</si>
  <si>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</si>
  <si>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</si>
  <si>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</si>
  <si>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</si>
  <si>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</si>
  <si>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</si>
  <si>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</si>
  <si>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</si>
  <si>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</si>
  <si>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</si>
  <si>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</si>
  <si>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</si>
  <si>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</si>
  <si>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</si>
  <si>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</si>
  <si>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</si>
  <si>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</si>
  <si>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</si>
  <si>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</si>
  <si>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</si>
  <si>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</si>
  <si>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</si>
  <si>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</si>
  <si>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</si>
  <si>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</si>
  <si>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</si>
  <si>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</si>
  <si>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</si>
  <si>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</si>
  <si>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</si>
  <si>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</si>
  <si>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</si>
  <si>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</si>
  <si>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</si>
  <si>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</si>
  <si>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</si>
  <si>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</si>
  <si>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</si>
  <si>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</si>
  <si>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</si>
  <si>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</si>
  <si>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</si>
  <si>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</si>
  <si>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</si>
  <si>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</si>
  <si>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</si>
  <si>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</si>
  <si>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</si>
  <si>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</si>
  <si>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</si>
  <si>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</si>
  <si>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</si>
  <si>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</si>
  <si>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</si>
  <si>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</si>
  <si>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</si>
  <si>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</si>
  <si>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</si>
  <si>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</si>
  <si>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</si>
  <si>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</si>
  <si>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</si>
  <si>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</si>
  <si>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</si>
  <si>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</si>
  <si>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</si>
  <si>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</si>
  <si>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</si>
  <si>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</si>
  <si>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</si>
  <si>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</si>
  <si>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</si>
  <si>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</si>
  <si>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</si>
  <si>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</si>
  <si>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</si>
  <si>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</si>
  <si>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</si>
  <si>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</si>
  <si>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</si>
  <si>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</si>
  <si>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</si>
  <si>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</si>
  <si>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</si>
  <si>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</si>
  <si>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</si>
  <si>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</si>
  <si>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</si>
  <si>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</si>
  <si>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</si>
  <si>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</si>
  <si>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</si>
  <si>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</si>
  <si>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</si>
  <si>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</si>
  <si>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</si>
  <si>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</si>
  <si>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</si>
  <si>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</si>
  <si>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</si>
  <si>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</si>
  <si>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</si>
  <si>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</si>
  <si>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</si>
  <si>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</si>
  <si>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</si>
  <si>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</si>
  <si>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</si>
  <si>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</si>
  <si>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</si>
  <si>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</si>
  <si>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</si>
  <si>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</si>
  <si>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</si>
  <si>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</si>
  <si>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</si>
  <si>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</si>
  <si>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</si>
  <si>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</si>
  <si>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</si>
  <si>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</si>
  <si>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</si>
  <si>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</si>
  <si>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</si>
  <si>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</si>
  <si>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</si>
  <si>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</si>
  <si>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</si>
  <si>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</si>
  <si>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</si>
  <si>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</si>
  <si>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</si>
  <si>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</si>
  <si>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</si>
  <si>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</si>
  <si>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</si>
  <si>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</si>
  <si>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</si>
  <si>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</si>
  <si>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</si>
  <si>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</si>
  <si>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</si>
  <si>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</si>
  <si>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</si>
  <si>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</si>
  <si>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</si>
  <si>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</si>
  <si>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</si>
  <si>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</si>
  <si>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</si>
  <si>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</si>
  <si>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</si>
  <si>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</si>
  <si>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</si>
  <si>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</si>
  <si>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</si>
  <si>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</si>
  <si>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</si>
  <si>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</si>
  <si>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</si>
  <si>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</si>
  <si>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</si>
  <si>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</si>
  <si>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</si>
  <si>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</si>
  <si>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</si>
  <si>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</si>
  <si>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</si>
  <si>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</si>
  <si>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</si>
  <si>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</si>
  <si>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</si>
  <si>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</si>
  <si>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</si>
  <si>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</si>
  <si>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</si>
  <si>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</si>
  <si>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</si>
  <si>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</si>
  <si>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</si>
  <si>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</si>
  <si>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</si>
  <si>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</si>
  <si>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</si>
  <si>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</si>
  <si>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</si>
  <si>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</si>
  <si>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</si>
  <si>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</si>
  <si>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</si>
  <si>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</si>
  <si>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</si>
  <si>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</si>
  <si>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</si>
  <si>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</si>
  <si>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</si>
  <si>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</si>
  <si>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</si>
  <si>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</si>
  <si>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</si>
  <si>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</si>
  <si>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</si>
  <si>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</si>
  <si>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</si>
  <si>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</si>
  <si>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</si>
  <si>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</si>
  <si>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</si>
  <si>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</si>
  <si>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</si>
  <si>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</si>
  <si>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</si>
  <si>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</si>
  <si>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</si>
  <si>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</si>
  <si>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</si>
  <si>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</si>
  <si>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</si>
  <si>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</si>
  <si>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</si>
  <si>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</si>
  <si>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</si>
  <si>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</si>
  <si>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</si>
  <si>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</si>
  <si>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</si>
  <si>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</si>
  <si>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</si>
  <si>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</si>
  <si>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</si>
  <si>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</si>
  <si>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</si>
  <si>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</si>
  <si>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</si>
  <si>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</si>
  <si>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</si>
  <si>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</si>
  <si>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</si>
  <si>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</si>
  <si>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</si>
  <si>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</si>
  <si>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</si>
  <si>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</si>
  <si>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</si>
  <si>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</si>
  <si>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</si>
  <si>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</si>
  <si>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</si>
  <si>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</si>
  <si>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</si>
  <si>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</si>
  <si>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</si>
  <si>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</si>
  <si>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</si>
  <si>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</si>
  <si>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</si>
  <si>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</si>
  <si>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</si>
  <si>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</si>
  <si>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</si>
  <si>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</si>
  <si>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</si>
  <si>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</si>
  <si>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</si>
  <si>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</si>
  <si>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</si>
  <si>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</si>
  <si>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</si>
  <si>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</si>
  <si>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</si>
  <si>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</si>
  <si>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</si>
  <si>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</si>
  <si>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</si>
  <si>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</si>
  <si>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</si>
  <si>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</si>
  <si>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</si>
  <si>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</si>
  <si>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</si>
  <si>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</si>
  <si>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</si>
  <si>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</si>
  <si>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</si>
  <si>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</si>
  <si>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</si>
  <si>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</si>
  <si>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</si>
  <si>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</si>
  <si>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</si>
  <si>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</si>
  <si>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</si>
  <si>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</si>
  <si>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</si>
  <si>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</si>
  <si>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</si>
  <si>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</si>
  <si>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</si>
  <si>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</si>
  <si>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</si>
  <si>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</si>
  <si>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</si>
  <si>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</si>
  <si>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</si>
  <si>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</si>
  <si>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</si>
  <si>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</si>
  <si>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</si>
  <si>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</si>
  <si>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</si>
  <si>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</si>
  <si>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</si>
  <si>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</si>
  <si>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</si>
  <si>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</si>
  <si>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</si>
  <si>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</si>
  <si>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</si>
  <si>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</si>
  <si>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</si>
  <si>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</si>
  <si>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</si>
  <si>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</si>
  <si>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</si>
  <si>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</si>
  <si>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</si>
  <si>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</si>
  <si>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</si>
  <si>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</si>
  <si>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</si>
  <si>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</si>
  <si>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</si>
  <si>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</si>
  <si>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</si>
  <si>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</si>
  <si>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</si>
  <si>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</si>
  <si>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</si>
  <si>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</si>
  <si>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</si>
  <si>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</si>
  <si>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</si>
  <si>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</si>
  <si>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</si>
  <si>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</si>
  <si>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</si>
  <si>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</si>
  <si>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</si>
  <si>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</si>
  <si>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</si>
  <si>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</si>
  <si>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</si>
  <si>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</si>
  <si>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</si>
  <si>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</si>
  <si>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</si>
  <si>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</si>
  <si>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</si>
  <si>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</si>
  <si>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</si>
  <si>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</si>
  <si>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</si>
  <si>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</si>
  <si>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</si>
  <si>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</si>
  <si>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</si>
  <si>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</si>
  <si>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</si>
  <si>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</si>
  <si>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</si>
  <si>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</si>
  <si>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</si>
  <si>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</si>
  <si>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</si>
  <si>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</si>
  <si>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</si>
  <si>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</si>
  <si>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</si>
  <si>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</si>
  <si>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</si>
  <si>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</si>
  <si>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</si>
  <si>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</si>
  <si>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</si>
  <si>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</si>
  <si>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</si>
  <si>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</si>
  <si>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</si>
  <si>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</si>
  <si>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</si>
  <si>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</si>
  <si>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</si>
  <si>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</si>
  <si>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</si>
  <si>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</si>
  <si>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</si>
  <si>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</si>
  <si>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</si>
  <si>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</si>
  <si>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</si>
  <si>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</si>
  <si>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</si>
  <si>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</si>
  <si>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</si>
  <si>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</si>
  <si>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</si>
  <si>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</si>
  <si>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</si>
  <si>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</si>
  <si>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</si>
  <si>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</si>
  <si>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</si>
  <si>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</si>
  <si>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</si>
  <si>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</si>
  <si>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</si>
  <si>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</si>
  <si>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</si>
  <si>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</si>
  <si>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</si>
  <si>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</si>
  <si>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</si>
  <si>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</si>
  <si>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</si>
  <si>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</si>
  <si>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</si>
  <si>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</si>
  <si>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</si>
  <si>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</si>
  <si>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</si>
  <si>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</si>
  <si>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</si>
  <si>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</si>
  <si>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</si>
  <si>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</si>
  <si>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</si>
  <si>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</si>
  <si>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</si>
  <si>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</si>
  <si>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</si>
  <si>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</si>
  <si>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</si>
  <si>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</si>
  <si>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</si>
  <si>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</si>
  <si>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</si>
  <si>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</si>
  <si>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</si>
  <si>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</si>
  <si>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</si>
  <si>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</si>
  <si>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</si>
  <si>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</si>
  <si>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</si>
  <si>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</si>
  <si>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</si>
  <si>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</si>
  <si>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</si>
  <si>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</si>
  <si>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</si>
  <si>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</si>
  <si>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</si>
  <si>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</si>
  <si>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</si>
  <si>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</si>
  <si>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</si>
  <si>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</si>
  <si>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</si>
  <si>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</si>
  <si>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</si>
  <si>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</si>
  <si>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</si>
  <si>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</si>
  <si>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</si>
  <si>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</si>
  <si>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</si>
  <si>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</si>
  <si>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</si>
  <si>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</si>
  <si>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</si>
  <si>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</si>
  <si>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</si>
  <si>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</si>
  <si>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</si>
  <si>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</si>
  <si>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</si>
  <si>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</si>
  <si>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</si>
  <si>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</si>
  <si>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</si>
  <si>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</si>
  <si>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</si>
  <si>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</si>
  <si>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</si>
  <si>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</si>
  <si>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</si>
  <si>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</si>
  <si>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</si>
  <si>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</si>
  <si>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</si>
  <si>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</si>
  <si>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</si>
  <si>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</si>
  <si>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</si>
  <si>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</si>
  <si>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</si>
  <si>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</si>
  <si>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</si>
  <si>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</si>
  <si>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</si>
  <si>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</si>
  <si>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</si>
  <si>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</si>
  <si>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</si>
  <si>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</si>
  <si>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</si>
  <si>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</si>
  <si>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</si>
  <si>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</si>
  <si>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</si>
  <si>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</si>
  <si>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</si>
  <si>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</si>
  <si>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</si>
  <si>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</si>
  <si>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</si>
  <si>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</si>
  <si>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</si>
  <si>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</si>
  <si>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</si>
  <si>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</si>
  <si>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</si>
  <si>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</si>
  <si>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</si>
  <si>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</si>
  <si>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</si>
  <si>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</si>
  <si>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</si>
  <si>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</si>
  <si>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</si>
  <si>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</si>
  <si>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</si>
  <si>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</si>
  <si>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</si>
  <si>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</si>
  <si>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</si>
  <si>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</si>
  <si>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</si>
  <si>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</si>
  <si>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</si>
  <si>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</si>
  <si>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</si>
  <si>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</si>
  <si>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</si>
  <si>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</si>
  <si>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</si>
  <si>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</si>
  <si>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</si>
  <si>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</si>
  <si>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</si>
  <si>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</si>
  <si>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</si>
  <si>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</si>
  <si>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</si>
  <si>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</si>
  <si>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</si>
  <si>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</si>
  <si>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</si>
  <si>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</si>
  <si>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</si>
  <si>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</si>
  <si>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</si>
  <si>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</si>
  <si>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</si>
  <si>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</si>
  <si>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</si>
  <si>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</si>
  <si>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</si>
  <si>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</si>
  <si>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</si>
  <si>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</si>
  <si>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</si>
  <si>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</si>
  <si>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</si>
  <si>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</si>
  <si>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</si>
  <si>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</si>
  <si>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</si>
  <si>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</si>
  <si>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</si>
  <si>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</si>
  <si>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</si>
  <si>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</si>
  <si>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</si>
  <si>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</si>
  <si>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</si>
  <si>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</si>
  <si>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</si>
  <si>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</si>
  <si>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</si>
  <si>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</si>
  <si>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</si>
  <si>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</si>
  <si>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</si>
  <si>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</si>
  <si>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</si>
  <si>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</si>
  <si>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</si>
  <si>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</si>
  <si>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</si>
  <si>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</si>
  <si>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</si>
  <si>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</si>
  <si>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</si>
  <si>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</si>
  <si>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</si>
  <si>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</si>
  <si>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</si>
  <si>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</si>
  <si>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</si>
  <si>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</si>
  <si>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</si>
  <si>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</si>
  <si>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</si>
  <si>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</si>
  <si>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</si>
  <si>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</si>
  <si>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</si>
  <si>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</si>
  <si>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</si>
  <si>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</si>
  <si>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</si>
  <si>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</si>
  <si>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</si>
  <si>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</si>
  <si>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</si>
  <si>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</si>
  <si>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</si>
  <si>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</si>
  <si>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</si>
  <si>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</si>
  <si>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</si>
  <si>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</si>
  <si>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</si>
  <si>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</si>
  <si>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</si>
  <si>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</si>
  <si>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</si>
  <si>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</si>
  <si>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</si>
  <si>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</si>
  <si>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</si>
  <si>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</si>
  <si>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</si>
  <si>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</si>
  <si>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</si>
  <si>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</si>
  <si>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</si>
  <si>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</si>
  <si>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</si>
  <si>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</si>
  <si>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</si>
  <si>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</si>
  <si>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</si>
  <si>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</si>
  <si>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</si>
  <si>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</si>
  <si>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</si>
  <si>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</si>
  <si>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</si>
  <si>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</si>
  <si>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</si>
  <si>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</si>
  <si>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</si>
  <si>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</si>
  <si>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</si>
  <si>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</si>
  <si>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</si>
  <si>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</si>
  <si>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</si>
  <si>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</si>
  <si>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</si>
  <si>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</si>
  <si>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</si>
  <si>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</si>
  <si>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</si>
  <si>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</si>
  <si>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</si>
  <si>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</si>
  <si>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</si>
  <si>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</si>
  <si>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</si>
  <si>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</si>
  <si>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</si>
  <si>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</si>
  <si>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</si>
  <si>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</si>
  <si>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</si>
  <si>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</si>
  <si>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</si>
  <si>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</si>
  <si>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</si>
  <si>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</si>
  <si>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</si>
  <si>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</si>
  <si>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</si>
  <si>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</si>
  <si>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</si>
  <si>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</si>
  <si>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</si>
  <si>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</si>
  <si>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</si>
  <si>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</si>
  <si>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</si>
  <si>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</si>
  <si>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</si>
  <si>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</si>
  <si>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</si>
  <si>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</si>
  <si>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</si>
  <si>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</si>
  <si>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</si>
  <si>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</si>
  <si>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</si>
  <si>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</si>
  <si>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</si>
  <si>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</si>
  <si>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</si>
  <si>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</si>
  <si>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</si>
  <si>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</si>
  <si>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</si>
  <si>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</si>
  <si>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</si>
  <si>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</si>
  <si>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</si>
  <si>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</si>
  <si>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</si>
  <si>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</si>
  <si>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</si>
  <si>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</si>
  <si>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</si>
  <si>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</si>
  <si>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</si>
  <si>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</si>
  <si>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</si>
  <si>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</si>
  <si>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</si>
  <si>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</si>
  <si>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</si>
  <si>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</si>
  <si>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</si>
  <si>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</si>
  <si>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</si>
  <si>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</si>
  <si>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</si>
  <si>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</si>
  <si>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</si>
  <si>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</si>
  <si>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</si>
  <si>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</si>
  <si>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</si>
  <si>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</si>
  <si>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</si>
  <si>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</si>
  <si>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</si>
  <si>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</si>
  <si>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</si>
  <si>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</si>
  <si>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</si>
  <si>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</si>
  <si>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</si>
  <si>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</si>
  <si>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</si>
  <si>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</si>
  <si>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</si>
  <si>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</si>
  <si>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</si>
  <si>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</si>
  <si>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</si>
  <si>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</si>
  <si>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</si>
  <si>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</si>
  <si>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</si>
  <si>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</si>
  <si>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</si>
  <si>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</si>
  <si>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</si>
  <si>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</si>
  <si>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</si>
  <si>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</si>
  <si>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</si>
  <si>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</si>
  <si>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</si>
  <si>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</si>
  <si>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</si>
  <si>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</si>
  <si>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</si>
  <si>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</si>
  <si>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</si>
  <si>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</si>
  <si>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</si>
  <si>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</si>
  <si>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</si>
  <si>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</si>
  <si>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</si>
  <si>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</si>
  <si>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</si>
  <si>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</si>
  <si>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</si>
  <si>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</si>
  <si>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</si>
  <si>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</si>
  <si>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</si>
  <si>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</si>
  <si>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</si>
  <si>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</si>
  <si>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</si>
  <si>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</si>
  <si>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</si>
  <si>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</si>
  <si>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</si>
  <si>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</si>
  <si>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</si>
  <si>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</si>
  <si>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</si>
  <si>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</si>
  <si>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</si>
  <si>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</si>
  <si>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</si>
  <si>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</si>
  <si>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</si>
  <si>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</si>
  <si>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</si>
  <si>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</si>
  <si>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</si>
  <si>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</si>
  <si>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</si>
  <si>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</si>
  <si>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</si>
  <si>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</si>
  <si>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</si>
  <si>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</si>
  <si>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</si>
  <si>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</si>
  <si>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</si>
  <si>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</si>
  <si>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</si>
  <si>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</si>
  <si>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</si>
  <si>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</si>
  <si>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</si>
  <si>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</si>
  <si>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</si>
  <si>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</si>
  <si>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</si>
  <si>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</si>
  <si>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</si>
  <si>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</si>
  <si>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</si>
  <si>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</si>
  <si>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</si>
  <si>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</si>
  <si>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</si>
  <si>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</si>
  <si>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</si>
  <si>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</si>
  <si>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</si>
  <si>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</si>
  <si>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</si>
  <si>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</si>
  <si>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</si>
  <si>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</si>
  <si>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</si>
  <si>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</si>
  <si>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</si>
  <si>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</si>
  <si>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</si>
  <si>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</si>
  <si>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</si>
  <si>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</si>
  <si>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</si>
  <si>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</si>
  <si>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</si>
  <si>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</si>
  <si>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</si>
  <si>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</si>
  <si>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</si>
  <si>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</si>
  <si>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</si>
  <si>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</si>
  <si>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</si>
  <si>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</si>
  <si>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</si>
  <si>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</si>
  <si>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</si>
  <si>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</si>
  <si>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</si>
  <si>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</si>
  <si>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</si>
  <si>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</si>
  <si>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</si>
  <si>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</si>
  <si>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</si>
  <si>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</si>
  <si>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</si>
  <si>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</si>
  <si>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</si>
  <si>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</si>
  <si>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</si>
  <si>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</si>
  <si>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</si>
  <si>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</si>
  <si>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</si>
  <si>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</si>
  <si>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</si>
  <si>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</si>
  <si>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</si>
  <si>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</si>
  <si>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</si>
  <si>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</si>
  <si>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</si>
  <si>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</si>
  <si>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</si>
  <si>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</si>
  <si>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</si>
  <si>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</si>
  <si>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</si>
  <si>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</si>
  <si>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</si>
  <si>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</si>
  <si>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</si>
  <si>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</si>
  <si>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</si>
  <si>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</si>
  <si>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</si>
  <si>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</si>
  <si>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</si>
  <si>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</si>
  <si>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</si>
  <si>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</si>
  <si>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</si>
  <si>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</si>
  <si>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</si>
  <si>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</si>
  <si>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</si>
  <si>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</si>
  <si>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</si>
  <si>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</si>
  <si>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</si>
  <si>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</si>
  <si>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</si>
  <si>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</si>
  <si>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</si>
  <si>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</si>
  <si>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</si>
  <si>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</si>
  <si>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</si>
  <si>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</si>
  <si>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</si>
  <si>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</si>
  <si>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</si>
  <si>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</si>
  <si>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</si>
  <si>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</si>
  <si>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</si>
  <si>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</si>
  <si>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</si>
  <si>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</si>
  <si>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</si>
  <si>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</si>
  <si>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</si>
  <si>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</si>
  <si>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</si>
  <si>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</si>
  <si>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</si>
  <si>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</si>
  <si>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</si>
  <si>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</si>
  <si>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</si>
  <si>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</si>
  <si>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</si>
  <si>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</si>
  <si>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</si>
  <si>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</si>
  <si>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</si>
  <si>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</si>
  <si>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</si>
  <si>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</si>
  <si>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</si>
  <si>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</si>
  <si>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</si>
  <si>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</si>
  <si>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</si>
  <si>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</si>
  <si>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</si>
  <si>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</si>
  <si>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</si>
  <si>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</si>
  <si>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</si>
  <si>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</si>
  <si>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</si>
  <si>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</si>
  <si>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</si>
  <si>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</si>
  <si>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</si>
  <si>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</si>
  <si>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</si>
  <si>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</si>
  <si>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</si>
  <si>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</si>
  <si>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</si>
  <si>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</si>
  <si>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</si>
  <si>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</si>
  <si>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</si>
  <si>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</si>
  <si>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</si>
  <si>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</si>
  <si>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</si>
  <si>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</si>
  <si>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</si>
  <si>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</si>
  <si>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</si>
  <si>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</si>
  <si>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</si>
  <si>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</si>
  <si>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</si>
  <si>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</si>
  <si>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</si>
  <si>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</si>
  <si>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</si>
  <si>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</si>
  <si>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</si>
  <si>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</si>
  <si>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</si>
  <si>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</si>
  <si>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</si>
  <si>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</si>
  <si>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</si>
  <si>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</si>
  <si>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</si>
  <si>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</si>
  <si>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</si>
  <si>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</si>
  <si>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</si>
  <si>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</si>
  <si>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</si>
  <si>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</si>
  <si>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</si>
  <si>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</si>
  <si>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</si>
  <si>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</si>
  <si>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</si>
  <si>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</si>
  <si>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</si>
  <si>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</si>
  <si>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</si>
  <si>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</si>
  <si>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</si>
  <si>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</si>
  <si>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</si>
  <si>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</si>
  <si>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</si>
  <si>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</si>
  <si>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</si>
  <si>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</si>
  <si>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</si>
  <si>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</si>
  <si>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</si>
  <si>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</si>
  <si>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</si>
  <si>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</si>
  <si>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</si>
  <si>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</si>
  <si>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</si>
  <si>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</si>
  <si>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</si>
  <si>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</si>
  <si>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</si>
  <si>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</si>
  <si>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</si>
  <si>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</si>
  <si>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</si>
  <si>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</si>
  <si>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</si>
  <si>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</si>
  <si>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</si>
  <si>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</si>
  <si>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</si>
  <si>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</si>
  <si>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</si>
  <si>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</si>
  <si>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</si>
  <si>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</si>
  <si>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</si>
  <si>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</si>
  <si>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</si>
  <si>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</si>
  <si>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</si>
  <si>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</si>
  <si>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</si>
  <si>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</si>
  <si>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</si>
  <si>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</si>
  <si>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</si>
  <si>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</si>
  <si>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</si>
  <si>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</si>
  <si>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</si>
  <si>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</si>
  <si>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</si>
  <si>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</si>
  <si>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</si>
  <si>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</si>
  <si>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</si>
  <si>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</si>
  <si>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</si>
  <si>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</si>
  <si>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</si>
  <si>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</si>
  <si>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</si>
  <si>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</si>
  <si>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</si>
  <si>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</si>
  <si>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</si>
  <si>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</si>
  <si>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</si>
  <si>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</si>
  <si>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</si>
  <si>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</si>
  <si>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</si>
  <si>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</si>
  <si>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</si>
  <si>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</si>
  <si>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</si>
  <si>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</si>
  <si>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</si>
  <si>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</si>
  <si>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</si>
  <si>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</si>
  <si>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</si>
  <si>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</si>
  <si>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</si>
  <si>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</si>
  <si>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</si>
  <si>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</si>
  <si>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</si>
  <si>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</si>
  <si>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</si>
  <si>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</si>
  <si>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</si>
  <si>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</si>
  <si>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</si>
  <si>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</si>
  <si>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</si>
  <si>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</si>
  <si>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</si>
  <si>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</si>
  <si>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</si>
  <si>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</si>
  <si>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</si>
  <si>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</si>
  <si>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</si>
  <si>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</si>
  <si>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</si>
  <si>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</si>
  <si>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</si>
  <si>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</si>
  <si>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</si>
  <si>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</si>
  <si>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</si>
  <si>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</si>
  <si>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</si>
  <si>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</si>
  <si>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</si>
  <si>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</si>
  <si>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</si>
  <si>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</si>
  <si>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</si>
  <si>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</si>
  <si>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</si>
  <si>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</si>
  <si>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</si>
  <si>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</si>
  <si>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</si>
  <si>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</si>
  <si>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</si>
  <si>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</si>
  <si>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</si>
  <si>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</si>
  <si>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</si>
  <si>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</si>
  <si>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</si>
  <si>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</si>
  <si>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</si>
  <si>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</si>
  <si>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</si>
  <si>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</si>
  <si>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</si>
  <si>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</si>
  <si>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</si>
  <si>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</si>
  <si>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</si>
  <si>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</si>
  <si>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</si>
  <si>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</si>
  <si>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</si>
  <si>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</si>
  <si>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</si>
  <si>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</si>
  <si>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</si>
  <si>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</si>
  <si>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</si>
  <si>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</si>
  <si>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</si>
  <si>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</si>
  <si>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</si>
  <si>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</si>
  <si>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</si>
  <si>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</si>
  <si>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</si>
  <si>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</si>
  <si>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</si>
  <si>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</si>
  <si>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</si>
  <si>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</si>
  <si>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</si>
  <si>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</si>
  <si>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</si>
  <si>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</si>
  <si>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</si>
  <si>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</si>
  <si>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</si>
  <si>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</si>
  <si>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</si>
  <si>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</si>
  <si>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</si>
  <si>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</si>
  <si>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</si>
  <si>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</si>
  <si>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</si>
  <si>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</si>
  <si>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</si>
  <si>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</si>
  <si>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</si>
  <si>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</si>
  <si>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</si>
  <si>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</si>
  <si>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</si>
  <si>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</si>
  <si>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</si>
  <si>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</si>
  <si>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</si>
  <si>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</si>
  <si>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</si>
  <si>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</si>
  <si>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</si>
  <si>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</si>
  <si>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</si>
  <si>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</si>
  <si>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</si>
  <si>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</si>
  <si>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</si>
  <si>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</si>
  <si>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</si>
  <si>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</si>
  <si>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</si>
  <si>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</si>
  <si>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</si>
  <si>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</si>
  <si>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</si>
  <si>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</si>
  <si>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</si>
  <si>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</si>
  <si>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</si>
  <si>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</si>
  <si>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</si>
  <si>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</si>
  <si>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</si>
  <si>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</si>
  <si>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</si>
  <si>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</si>
  <si>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</si>
  <si>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</si>
  <si>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</si>
  <si>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</si>
  <si>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</si>
  <si>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</si>
  <si>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</si>
  <si>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</si>
  <si>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</si>
  <si>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</si>
  <si>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</si>
  <si>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</si>
  <si>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</si>
  <si>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</si>
  <si>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</si>
  <si>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</si>
  <si>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</si>
  <si>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</si>
  <si>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</si>
  <si>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</si>
  <si>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</si>
  <si>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</si>
  <si>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</si>
  <si>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</si>
  <si>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</si>
  <si>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</si>
  <si>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</si>
  <si>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</si>
  <si>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</si>
  <si>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</si>
  <si>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</si>
  <si>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</si>
  <si>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</si>
  <si>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</si>
  <si>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</si>
  <si>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</si>
  <si>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</si>
  <si>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</si>
  <si>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</si>
  <si>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</si>
  <si>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</si>
  <si>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</si>
  <si>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</si>
  <si>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</si>
  <si>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</si>
  <si>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</si>
  <si>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</si>
  <si>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</si>
  <si>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</si>
  <si>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</si>
  <si>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</si>
  <si>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</si>
  <si>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</si>
  <si>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</si>
  <si>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</si>
  <si>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</si>
  <si>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</si>
  <si>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</si>
  <si>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</si>
  <si>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</si>
  <si>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</si>
  <si>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</si>
  <si>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</si>
  <si>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</si>
  <si>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</si>
  <si>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</si>
  <si>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</si>
  <si>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</si>
  <si>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</si>
  <si>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</si>
  <si>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</si>
  <si>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</si>
  <si>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</si>
  <si>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</si>
  <si>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</si>
  <si>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</si>
  <si>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</si>
  <si>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</si>
  <si>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</si>
  <si>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</si>
  <si>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</si>
  <si>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</si>
  <si>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</si>
  <si>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</si>
  <si>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</si>
  <si>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</si>
  <si>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</si>
  <si>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</si>
  <si>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</si>
  <si>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</si>
  <si>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</si>
  <si>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</si>
  <si>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</si>
  <si>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</si>
  <si>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</si>
  <si>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</si>
  <si>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</si>
  <si>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</si>
  <si>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</si>
  <si>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</si>
  <si>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</si>
  <si>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</si>
  <si>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</si>
  <si>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</si>
  <si>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</si>
  <si>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</si>
  <si>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</si>
  <si>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</si>
  <si>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</si>
  <si>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</si>
  <si>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</si>
  <si>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</si>
  <si>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</si>
  <si>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</si>
  <si>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</si>
  <si>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</si>
  <si>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</si>
  <si>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</si>
  <si>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</si>
  <si>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</si>
  <si>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</si>
  <si>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</si>
  <si>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</si>
  <si>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</si>
  <si>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</si>
  <si>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</si>
  <si>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</si>
  <si>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</si>
  <si>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</si>
  <si>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</si>
  <si>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</si>
  <si>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</si>
  <si>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</si>
  <si>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</si>
  <si>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</si>
  <si>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</si>
  <si>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</si>
  <si>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</si>
  <si>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</si>
  <si>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</si>
  <si>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</si>
  <si>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</si>
  <si>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</si>
  <si>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</si>
  <si>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</si>
  <si>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</si>
  <si>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</si>
  <si>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</si>
  <si>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</si>
  <si>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</si>
  <si>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</si>
  <si>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</si>
  <si>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</si>
  <si>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</si>
  <si>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</si>
  <si>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</si>
  <si>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</si>
  <si>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</si>
  <si>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</si>
  <si>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</si>
  <si>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</si>
  <si>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</si>
  <si>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</si>
  <si>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</si>
  <si>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</si>
  <si>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</si>
  <si>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</si>
  <si>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</si>
  <si>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</si>
  <si>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</si>
  <si>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</si>
  <si>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</si>
  <si>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</si>
  <si>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</si>
  <si>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</si>
  <si>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</si>
  <si>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</si>
  <si>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</si>
  <si>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</si>
  <si>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</si>
  <si>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</si>
  <si>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</si>
  <si>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</si>
  <si>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</si>
  <si>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</si>
  <si>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</si>
  <si>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</si>
  <si>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</si>
  <si>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</si>
  <si>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</si>
  <si>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</si>
  <si>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</si>
  <si>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</si>
  <si>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</si>
  <si>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</si>
  <si>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</si>
  <si>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</si>
  <si>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</si>
  <si>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</si>
  <si>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</si>
  <si>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</si>
  <si>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</si>
  <si>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</si>
  <si>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</si>
  <si>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</si>
  <si>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</si>
  <si>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</si>
  <si>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</si>
  <si>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</si>
  <si>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</si>
  <si>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</si>
  <si>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</si>
  <si>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</si>
  <si>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</si>
  <si>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</si>
  <si>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</si>
  <si>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</si>
  <si>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</si>
  <si>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</si>
  <si>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</si>
  <si>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</si>
  <si>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</si>
  <si>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</si>
  <si>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</si>
  <si>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</si>
  <si>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</si>
  <si>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</si>
  <si>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</si>
  <si>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</si>
  <si>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</si>
  <si>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</si>
  <si>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</si>
  <si>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</si>
  <si>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</si>
  <si>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</si>
  <si>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</si>
  <si>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</si>
  <si>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</si>
  <si>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</si>
  <si>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</si>
  <si>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</si>
  <si>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</si>
  <si>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</si>
  <si>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</si>
  <si>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</si>
  <si>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</si>
  <si>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</si>
  <si>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</si>
  <si>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</si>
  <si>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</si>
  <si>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</si>
  <si>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</si>
  <si>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</si>
  <si>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</si>
  <si>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</si>
  <si>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</si>
  <si>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</si>
  <si>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</si>
  <si>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</si>
  <si>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</si>
  <si>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</si>
  <si>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</si>
  <si>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</si>
  <si>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</si>
  <si>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</si>
  <si>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</si>
  <si>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</si>
  <si>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</si>
  <si>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</si>
  <si>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</si>
  <si>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</si>
  <si>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</si>
  <si>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</si>
  <si>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</si>
  <si>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</si>
  <si>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</si>
  <si>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</si>
  <si>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</si>
  <si>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</si>
  <si>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</si>
  <si>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</si>
  <si>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</si>
  <si>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</si>
  <si>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</si>
  <si>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</si>
  <si>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</si>
  <si>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</si>
  <si>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</si>
  <si>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</si>
  <si>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</si>
  <si>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</si>
  <si>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</si>
  <si>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</si>
  <si>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</si>
  <si>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</si>
  <si>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</si>
  <si>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</si>
  <si>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</si>
  <si>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</si>
  <si>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</si>
  <si>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</si>
  <si>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</si>
  <si>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</si>
  <si>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</si>
  <si>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</si>
  <si>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</si>
  <si>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</si>
  <si>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</si>
  <si>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</si>
  <si>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</si>
  <si>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</si>
  <si>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</si>
  <si>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</si>
  <si>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</si>
  <si>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</si>
  <si>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</si>
  <si>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</si>
  <si>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</si>
  <si>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</si>
  <si>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</si>
  <si>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</si>
  <si>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</si>
  <si>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</si>
  <si>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</si>
  <si>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</si>
  <si>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</si>
  <si>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</si>
  <si>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</si>
  <si>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</si>
  <si>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</si>
  <si>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</si>
  <si>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</si>
  <si>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</si>
  <si>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</si>
  <si>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</si>
  <si>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</si>
  <si>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</si>
  <si>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</si>
  <si>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</si>
  <si>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</si>
  <si>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</si>
  <si>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</si>
  <si>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</si>
  <si>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</si>
  <si>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</si>
  <si>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</si>
  <si>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</si>
  <si>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</si>
  <si>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</si>
  <si>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</si>
  <si>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</si>
  <si>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</si>
  <si>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</si>
  <si>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</si>
  <si>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</si>
  <si>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</si>
  <si>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</si>
  <si>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</si>
  <si>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</si>
  <si>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</si>
  <si>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</si>
  <si>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</si>
  <si>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</si>
  <si>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</si>
  <si>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</si>
  <si>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</si>
  <si>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</si>
  <si>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</si>
  <si>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</si>
  <si>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</si>
  <si>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</si>
  <si>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</si>
  <si>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</si>
  <si>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</si>
  <si>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</si>
  <si>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</si>
  <si>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</si>
  <si>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</si>
  <si>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</si>
  <si>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</si>
  <si>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</si>
  <si>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</si>
  <si>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</si>
  <si>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</si>
  <si>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</si>
  <si>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</si>
  <si>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</si>
  <si>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</si>
  <si>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</si>
  <si>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</si>
  <si>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</si>
  <si>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</si>
  <si>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</si>
  <si>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</si>
  <si>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</si>
  <si>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</si>
  <si>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</si>
  <si>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</si>
  <si>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</si>
  <si>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</si>
  <si>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</si>
  <si>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</si>
  <si>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</si>
  <si>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</si>
  <si>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</si>
  <si>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</si>
  <si>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</si>
  <si>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</si>
  <si>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</si>
  <si>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</si>
  <si>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</si>
  <si>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</si>
  <si>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</si>
  <si>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</si>
  <si>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</si>
  <si>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</si>
  <si>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</si>
  <si>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</si>
  <si>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</si>
  <si>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</si>
  <si>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</si>
  <si>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</si>
  <si>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</si>
  <si>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</si>
  <si>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</si>
  <si>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</si>
  <si>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</si>
  <si>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</si>
  <si>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</si>
  <si>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</si>
  <si>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</si>
  <si>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</si>
  <si>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</si>
  <si>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</si>
  <si>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</si>
  <si>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</si>
  <si>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</si>
  <si>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</si>
  <si>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</si>
  <si>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</si>
  <si>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</si>
  <si>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</si>
  <si>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</si>
  <si>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</si>
  <si>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</si>
  <si>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</si>
  <si>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</si>
  <si>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</si>
  <si>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</si>
  <si>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</si>
  <si>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</si>
  <si>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</si>
  <si>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</si>
  <si>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</si>
  <si>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</si>
  <si>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</si>
  <si>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</si>
  <si>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</si>
  <si>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</si>
  <si>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</si>
  <si>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</si>
  <si>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</si>
  <si>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</si>
  <si>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</si>
  <si>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</si>
  <si>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</si>
  <si>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</si>
  <si>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</si>
  <si>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</si>
  <si>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</si>
  <si>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</si>
  <si>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</si>
  <si>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</si>
  <si>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</si>
  <si>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</si>
  <si>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</si>
  <si>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</si>
  <si>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</si>
  <si>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</si>
  <si>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</si>
  <si>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</si>
  <si>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</si>
  <si>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</si>
  <si>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</si>
  <si>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</si>
  <si>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</si>
  <si>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</si>
  <si>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</si>
  <si>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</si>
  <si>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</si>
  <si>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</si>
  <si>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</si>
  <si>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</si>
  <si>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</si>
  <si>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</si>
  <si>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</si>
  <si>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</si>
  <si>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</si>
  <si>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</si>
  <si>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</si>
  <si>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</si>
  <si>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</si>
  <si>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</si>
  <si>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</si>
  <si>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</si>
  <si>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</si>
  <si>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</si>
  <si>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</si>
  <si>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</si>
  <si>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</si>
  <si>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</si>
  <si>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</si>
  <si>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</si>
  <si>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</si>
  <si>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</si>
  <si>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</si>
  <si>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</si>
  <si>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</si>
  <si>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</si>
  <si>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</si>
  <si>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</si>
  <si>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</si>
  <si>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</si>
  <si>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</si>
  <si>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</si>
  <si>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</si>
  <si>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</si>
  <si>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</si>
  <si>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</si>
  <si>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</si>
  <si>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</si>
  <si>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</si>
  <si>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</si>
  <si>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</si>
  <si>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</si>
  <si>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</si>
  <si>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</si>
  <si>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</si>
  <si>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</si>
  <si>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</si>
  <si>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</si>
  <si>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</si>
  <si>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</si>
  <si>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</si>
  <si>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</si>
  <si>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</si>
  <si>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</si>
  <si>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</si>
  <si>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</si>
  <si>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</si>
  <si>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</si>
  <si>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</si>
  <si>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</si>
  <si>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</si>
  <si>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</si>
  <si>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</si>
  <si>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</si>
  <si>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</si>
  <si>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</si>
  <si>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</si>
  <si>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</si>
  <si>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</si>
  <si>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</si>
  <si>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</si>
  <si>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</si>
  <si>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</si>
  <si>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</si>
  <si>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</si>
  <si>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</si>
  <si>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</si>
  <si>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</si>
  <si>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</si>
  <si>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</si>
  <si>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</si>
  <si>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</si>
  <si>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</si>
  <si>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</si>
  <si>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</si>
  <si>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</si>
  <si>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</si>
  <si>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</si>
  <si>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</si>
  <si>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</si>
  <si>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</si>
  <si>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</si>
  <si>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</si>
  <si>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</si>
  <si>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</si>
  <si>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</si>
  <si>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</si>
  <si>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</si>
  <si>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</si>
  <si>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</si>
  <si>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</si>
  <si>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</si>
  <si>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</si>
  <si>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</si>
  <si>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</si>
  <si>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</si>
  <si>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</si>
  <si>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</si>
  <si>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</si>
  <si>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</si>
  <si>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</si>
  <si>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</si>
  <si>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</si>
  <si>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</si>
  <si>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</si>
  <si>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</si>
  <si>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</si>
  <si>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</si>
  <si>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</si>
  <si>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</si>
  <si>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</si>
  <si>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</si>
  <si>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</si>
  <si>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</si>
  <si>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</si>
  <si>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</si>
  <si>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</si>
  <si>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</si>
  <si>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</si>
  <si>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</si>
  <si>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</si>
  <si>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</si>
  <si>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</si>
  <si>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</si>
  <si>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</si>
  <si>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</si>
  <si>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</si>
  <si>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</si>
  <si>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</si>
  <si>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</si>
  <si>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</si>
  <si>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</si>
  <si>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</si>
  <si>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</si>
  <si>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</si>
  <si>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</si>
  <si>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</si>
  <si>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</si>
  <si>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</si>
  <si>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</si>
  <si>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</si>
  <si>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</si>
  <si>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</si>
  <si>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</si>
  <si>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</si>
  <si>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</si>
  <si>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</si>
  <si>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</si>
  <si>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</si>
  <si>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</si>
  <si>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</si>
  <si>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</si>
  <si>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</si>
  <si>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</si>
  <si>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</si>
  <si>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</si>
  <si>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</si>
  <si>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</si>
  <si>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</si>
  <si>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</si>
  <si>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</si>
  <si>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</si>
  <si>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</si>
  <si>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</si>
  <si>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</si>
  <si>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</si>
  <si>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</si>
  <si>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</si>
  <si>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</si>
  <si>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</si>
  <si>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</si>
  <si>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</si>
  <si>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</si>
  <si>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</si>
  <si>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</si>
  <si>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</si>
  <si>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</si>
  <si>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</si>
  <si>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</si>
  <si>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</si>
  <si>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</si>
  <si>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</si>
  <si>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</si>
  <si>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</si>
  <si>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</si>
  <si>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</si>
  <si>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</si>
  <si>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</si>
  <si>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</si>
  <si>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</si>
  <si>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</si>
  <si>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</si>
  <si>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</si>
  <si>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</si>
  <si>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</si>
  <si>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</si>
  <si>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</si>
  <si>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</si>
  <si>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</si>
  <si>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</si>
  <si>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</si>
  <si>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</si>
  <si>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</si>
  <si>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</si>
  <si>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</si>
  <si>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</si>
  <si>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</si>
  <si>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</si>
  <si>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</si>
  <si>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</si>
  <si>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</si>
  <si>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</si>
  <si>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</si>
  <si>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</si>
  <si>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</si>
  <si>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</si>
  <si>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</si>
  <si>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</si>
  <si>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</si>
  <si>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</si>
  <si>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</si>
  <si>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</si>
  <si>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</si>
  <si>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</si>
  <si>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</si>
  <si>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</si>
  <si>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</si>
  <si>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</si>
  <si>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</si>
  <si>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</si>
  <si>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</si>
  <si>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</si>
  <si>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</si>
  <si>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</si>
  <si>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</si>
  <si>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</si>
  <si>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</si>
  <si>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</si>
  <si>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</si>
  <si>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</si>
  <si>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</si>
  <si>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</si>
  <si>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</si>
  <si>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</si>
  <si>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</si>
  <si>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</si>
  <si>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</si>
  <si>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</si>
  <si>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</si>
  <si>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</si>
  <si>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</si>
  <si>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</si>
  <si>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</si>
  <si>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</si>
  <si>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</si>
  <si>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</si>
  <si>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</si>
  <si>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</si>
  <si>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</si>
  <si>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</si>
  <si>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</si>
  <si>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</si>
  <si>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</si>
  <si>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</si>
  <si>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</si>
  <si>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</si>
  <si>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</si>
  <si>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</si>
  <si>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</si>
  <si>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</si>
  <si>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</si>
  <si>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</si>
  <si>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</si>
  <si>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</si>
  <si>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</si>
  <si>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</si>
  <si>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</si>
  <si>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</si>
  <si>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</si>
  <si>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</si>
  <si>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</si>
  <si>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</si>
  <si>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</si>
  <si>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</si>
  <si>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</si>
  <si>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</si>
  <si>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</si>
  <si>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</si>
  <si>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</si>
  <si>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</si>
  <si>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</si>
  <si>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</si>
  <si>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</si>
  <si>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</si>
  <si>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</si>
  <si>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</si>
  <si>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</si>
  <si>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</si>
  <si>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</si>
  <si>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</si>
  <si>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</si>
  <si>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</si>
  <si>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</si>
  <si>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</si>
  <si>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</si>
  <si>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</si>
  <si>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</si>
  <si>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</si>
  <si>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</si>
  <si>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</si>
  <si>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</si>
  <si>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</si>
  <si>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</si>
  <si>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</si>
  <si>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</si>
  <si>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</si>
  <si>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</si>
  <si>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</si>
  <si>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</si>
  <si>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</si>
  <si>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</si>
  <si>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</si>
  <si>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</si>
  <si>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</si>
  <si>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</si>
  <si>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</si>
  <si>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</si>
  <si>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</si>
  <si>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</si>
  <si>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</si>
  <si>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</si>
  <si>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</si>
  <si>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</si>
  <si>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</si>
  <si>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</si>
  <si>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</si>
  <si>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</si>
  <si>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</si>
  <si>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</si>
  <si>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</si>
  <si>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</si>
  <si>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</si>
  <si>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</si>
  <si>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</si>
  <si>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</si>
  <si>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</si>
  <si>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</si>
  <si>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</si>
  <si>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</si>
  <si>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</si>
  <si>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</si>
  <si>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</si>
  <si>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</si>
  <si>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</si>
  <si>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</si>
  <si>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</si>
  <si>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</si>
  <si>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</si>
  <si>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</si>
  <si>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</si>
  <si>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</si>
  <si>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</si>
  <si>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</si>
  <si>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</si>
  <si>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</si>
  <si>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</si>
  <si>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</si>
  <si>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</si>
  <si>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</si>
  <si>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</si>
  <si>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</si>
  <si>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</si>
  <si>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</si>
  <si>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</si>
  <si>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</si>
  <si>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</si>
  <si>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</si>
  <si>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</si>
  <si>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</si>
  <si>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</si>
  <si>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</si>
  <si>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</si>
  <si>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</si>
  <si>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</si>
  <si>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</si>
  <si>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</si>
  <si>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</si>
  <si>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</si>
  <si>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</si>
  <si>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</si>
  <si>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</si>
  <si>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</si>
  <si>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</si>
  <si>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</si>
  <si>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</si>
  <si>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</si>
  <si>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</si>
  <si>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</si>
  <si>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</si>
  <si>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</si>
  <si>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</si>
  <si>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</si>
  <si>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</si>
  <si>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</si>
  <si>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</si>
  <si>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</si>
  <si>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</si>
  <si>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</si>
  <si>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</si>
  <si>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</si>
  <si>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</si>
  <si>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</si>
  <si>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</si>
  <si>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</si>
  <si>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</si>
  <si>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</si>
  <si>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</si>
  <si>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</si>
  <si>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</si>
  <si>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</si>
  <si>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</si>
  <si>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</si>
  <si>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</si>
  <si>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</si>
  <si>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</si>
  <si>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</si>
  <si>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</si>
  <si>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</si>
  <si>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</si>
  <si>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</si>
  <si>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</si>
  <si>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</si>
  <si>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</si>
  <si>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</si>
  <si>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</si>
  <si>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</si>
  <si>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</si>
  <si>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</si>
  <si>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</si>
  <si>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</si>
  <si>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</si>
  <si>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</si>
  <si>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</si>
  <si>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</si>
  <si>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</si>
  <si>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</si>
  <si>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</si>
  <si>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</si>
  <si>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</si>
  <si>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</si>
  <si>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</si>
  <si>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</si>
  <si>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</si>
  <si>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</si>
  <si>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</si>
  <si>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</si>
  <si>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</si>
  <si>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</si>
  <si>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</si>
  <si>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</si>
  <si>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</si>
  <si>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</si>
  <si>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</si>
  <si>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</si>
  <si>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</si>
  <si>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</si>
  <si>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</si>
  <si>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</si>
  <si>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</si>
  <si>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</si>
  <si>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</si>
  <si>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</si>
  <si>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</si>
  <si>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</si>
  <si>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</si>
  <si>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</si>
  <si>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</si>
  <si>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</si>
  <si>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</si>
  <si>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</si>
  <si>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</si>
  <si>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</si>
  <si>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</si>
  <si>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</si>
  <si>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</si>
  <si>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</si>
  <si>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</si>
  <si>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</si>
  <si>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</si>
  <si>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</si>
  <si>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</si>
  <si>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</si>
  <si>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</si>
  <si>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</si>
  <si>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</si>
  <si>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</si>
  <si>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</si>
  <si>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</si>
  <si>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</si>
  <si>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</si>
  <si>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</si>
  <si>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</si>
  <si>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</si>
  <si>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</si>
  <si>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</si>
  <si>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</si>
  <si>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</si>
  <si>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</si>
  <si>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</si>
  <si>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</si>
  <si>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</si>
  <si>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</si>
  <si>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</si>
  <si>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</si>
  <si>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</si>
  <si>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</si>
  <si>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</si>
  <si>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</si>
  <si>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</si>
  <si>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</si>
  <si>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</si>
  <si>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</si>
  <si>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</si>
  <si>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</si>
  <si>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</si>
  <si>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</si>
  <si>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</si>
  <si>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</si>
  <si>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</si>
  <si>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</si>
  <si>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</si>
  <si>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</si>
  <si>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</si>
  <si>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</si>
  <si>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</si>
  <si>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</si>
  <si>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</si>
  <si>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</si>
  <si>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</si>
  <si>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</si>
  <si>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</si>
  <si>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</si>
  <si>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</si>
  <si>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</si>
  <si>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</si>
  <si>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</si>
  <si>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</si>
  <si>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</si>
  <si>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</si>
  <si>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</si>
  <si>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</si>
  <si>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</si>
  <si>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</si>
  <si>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</si>
  <si>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</si>
  <si>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</si>
  <si>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</si>
  <si>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</si>
  <si>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</si>
  <si>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</si>
  <si>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</si>
  <si>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</si>
  <si>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</si>
  <si>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</si>
  <si>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</si>
  <si>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</si>
  <si>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</si>
  <si>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</si>
  <si>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</si>
  <si>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</si>
  <si>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</si>
  <si>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</si>
  <si>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</si>
  <si>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</si>
  <si>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</si>
  <si>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</si>
  <si>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</si>
  <si>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</si>
  <si>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</si>
  <si>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</si>
  <si>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</si>
  <si>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</si>
  <si>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</si>
  <si>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</si>
  <si>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</si>
  <si>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</si>
  <si>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</si>
  <si>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</si>
  <si>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</si>
  <si>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</si>
  <si>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</si>
  <si>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</si>
  <si>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</si>
  <si>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</si>
  <si>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</si>
  <si>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</si>
  <si>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</si>
  <si>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</si>
  <si>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</si>
  <si>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</si>
  <si>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</si>
  <si>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</si>
  <si>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</si>
  <si>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</si>
  <si>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</si>
  <si>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</si>
  <si>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</si>
  <si>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</si>
  <si>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</si>
  <si>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</si>
  <si>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</si>
  <si>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</si>
  <si>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</si>
  <si>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</si>
  <si>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</si>
  <si>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</si>
  <si>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</si>
  <si>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</si>
  <si>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</si>
  <si>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</si>
  <si>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</si>
  <si>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</si>
  <si>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</si>
  <si>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</si>
  <si>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</si>
  <si>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</si>
  <si>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</si>
  <si>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</si>
  <si>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</si>
  <si>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</si>
  <si>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</si>
  <si>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</si>
  <si>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</si>
  <si>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</si>
  <si>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</si>
  <si>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</si>
  <si>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</si>
  <si>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</si>
  <si>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</si>
  <si>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</si>
  <si>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</si>
  <si>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</si>
  <si>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</si>
  <si>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</si>
  <si>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</si>
  <si>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</si>
  <si>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</si>
  <si>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</si>
  <si>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</si>
  <si>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</si>
  <si>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</si>
  <si>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</si>
  <si>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</si>
  <si>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</si>
  <si>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</si>
  <si>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</si>
  <si>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</si>
  <si>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</si>
  <si>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</si>
  <si>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</si>
  <si>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</si>
  <si>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</si>
  <si>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</si>
  <si>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</si>
  <si>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</si>
  <si>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</si>
  <si>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</si>
  <si>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</si>
  <si>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</si>
  <si>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</si>
  <si>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</si>
  <si>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</si>
  <si>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</si>
  <si>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</si>
  <si>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</si>
  <si>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</si>
  <si>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</si>
  <si>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</si>
  <si>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</si>
  <si>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</si>
  <si>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</si>
  <si>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</si>
  <si>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</si>
  <si>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</si>
  <si>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</si>
  <si>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</si>
  <si>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</si>
  <si>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</si>
  <si>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</si>
  <si>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</si>
  <si>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</si>
  <si>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</si>
  <si>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</si>
  <si>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</si>
  <si>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</si>
  <si>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</si>
  <si>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</si>
  <si>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</si>
  <si>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</si>
  <si>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</si>
  <si>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</si>
  <si>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</si>
  <si>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</si>
  <si>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</si>
  <si>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</si>
  <si>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</si>
  <si>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</si>
  <si>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</si>
  <si>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</si>
  <si>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</si>
  <si>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</si>
  <si>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</si>
  <si>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</si>
  <si>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</si>
  <si>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</si>
  <si>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</si>
  <si>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</si>
  <si>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</si>
  <si>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</si>
  <si>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</si>
  <si>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</si>
  <si>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</si>
  <si>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</si>
  <si>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</si>
  <si>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</si>
  <si>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</si>
  <si>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</si>
  <si>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</si>
  <si>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</si>
  <si>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</si>
  <si>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</si>
  <si>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</si>
  <si>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</si>
  <si>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</si>
  <si>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</si>
  <si>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</si>
  <si>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</si>
  <si>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</si>
  <si>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</si>
  <si>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</si>
  <si>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</si>
  <si>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</si>
  <si>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</si>
  <si>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</si>
  <si>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</si>
  <si>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</si>
  <si>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</si>
  <si>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</si>
  <si>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</si>
  <si>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</si>
  <si>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</si>
  <si>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</si>
  <si>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</si>
  <si>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</si>
  <si>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</si>
  <si>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</si>
  <si>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</si>
  <si>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</si>
  <si>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</si>
  <si>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</si>
  <si>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</si>
  <si>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</si>
  <si>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</si>
  <si>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</si>
  <si>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</si>
  <si>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</si>
  <si>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</si>
  <si>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</si>
  <si>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</si>
  <si>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</si>
  <si>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</si>
  <si>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</si>
  <si>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</si>
  <si>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</si>
  <si>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</si>
  <si>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</si>
  <si>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</si>
  <si>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</si>
  <si>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</si>
  <si>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</si>
  <si>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</si>
  <si>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</si>
  <si>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</si>
  <si>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</si>
  <si>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</si>
  <si>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</si>
  <si>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</si>
  <si>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</si>
  <si>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</si>
  <si>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</si>
  <si>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</si>
  <si>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</si>
  <si>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</si>
  <si>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</si>
  <si>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</si>
  <si>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</si>
  <si>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</si>
  <si>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</si>
  <si>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</si>
  <si>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</si>
  <si>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</si>
  <si>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</si>
  <si>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</si>
  <si>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</si>
  <si>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</si>
  <si>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</si>
  <si>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</si>
  <si>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</si>
  <si>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</si>
  <si>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</si>
  <si>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</si>
  <si>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</si>
  <si>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</si>
  <si>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</si>
  <si>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</si>
  <si>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</si>
  <si>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</si>
  <si>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</si>
  <si>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</si>
  <si>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</si>
  <si>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</si>
  <si>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</si>
  <si>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</si>
  <si>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</si>
  <si>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</si>
  <si>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</si>
  <si>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</si>
  <si>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</si>
  <si>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</si>
  <si>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</si>
  <si>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</si>
  <si>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</si>
  <si>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</si>
  <si>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</si>
  <si>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</si>
  <si>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</si>
  <si>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</si>
  <si>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</si>
  <si>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</si>
  <si>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</si>
  <si>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</si>
  <si>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</si>
  <si>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</si>
  <si>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</si>
  <si>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</si>
  <si>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</si>
  <si>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</si>
  <si>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</si>
  <si>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</si>
  <si>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</si>
  <si>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</si>
  <si>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</si>
  <si>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</si>
  <si>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</si>
  <si>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</si>
  <si>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</si>
  <si>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</si>
  <si>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</si>
  <si>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</si>
  <si>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</si>
  <si>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</si>
  <si>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</si>
  <si>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</si>
  <si>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</si>
  <si>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</si>
  <si>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</si>
  <si>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</si>
  <si>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</si>
  <si>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</si>
  <si>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</si>
  <si>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</si>
  <si>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</si>
  <si>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</si>
  <si>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</si>
  <si>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</si>
  <si>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</si>
  <si>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</si>
  <si>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</si>
  <si>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</si>
  <si>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</si>
  <si>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</si>
  <si>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</si>
  <si>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</si>
  <si>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</si>
  <si>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</si>
  <si>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</si>
  <si>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</si>
  <si>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</si>
  <si>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</si>
  <si>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</si>
  <si>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</si>
  <si>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</si>
  <si>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</si>
  <si>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</si>
  <si>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</si>
  <si>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</si>
  <si>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</si>
  <si>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</si>
  <si>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</si>
  <si>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</si>
  <si>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</si>
  <si>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</si>
  <si>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</si>
  <si>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</si>
  <si>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</si>
  <si>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</si>
  <si>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</si>
  <si>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</si>
  <si>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</si>
  <si>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</si>
  <si>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</si>
  <si>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</si>
  <si>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</si>
  <si>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</si>
  <si>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</si>
  <si>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</si>
  <si>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</si>
  <si>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</si>
  <si>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</si>
  <si>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</si>
  <si>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</si>
  <si>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</si>
  <si>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</si>
  <si>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</si>
  <si>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</si>
  <si>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</si>
  <si>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</si>
  <si>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</si>
  <si>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</si>
  <si>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</si>
  <si>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</si>
  <si>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</si>
  <si>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</si>
  <si>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</si>
  <si>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</si>
  <si>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</si>
  <si>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</si>
  <si>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</si>
  <si>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</si>
  <si>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</si>
  <si>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</si>
  <si>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</si>
  <si>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</si>
  <si>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</si>
  <si>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</si>
  <si>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</si>
  <si>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</si>
  <si>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</si>
  <si>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</si>
  <si>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</si>
  <si>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</si>
  <si>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</si>
  <si>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</si>
  <si>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</si>
  <si>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</si>
  <si>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</si>
  <si>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</si>
  <si>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</si>
  <si>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</si>
  <si>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</si>
  <si>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</si>
  <si>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</si>
  <si>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</si>
  <si>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</si>
  <si>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</si>
  <si>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</si>
  <si>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</si>
  <si>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</si>
  <si>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</si>
  <si>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</si>
  <si>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</si>
  <si>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</si>
  <si>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</si>
  <si>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</si>
  <si>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</si>
  <si>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</si>
  <si>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</si>
  <si>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</si>
  <si>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</si>
  <si>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</si>
  <si>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</si>
  <si>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</si>
  <si>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</si>
  <si>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</si>
  <si>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</si>
  <si>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</si>
  <si>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</si>
  <si>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</si>
  <si>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</si>
  <si>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</si>
  <si>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</si>
  <si>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</si>
  <si>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</si>
  <si>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</si>
  <si>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</si>
  <si>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</si>
  <si>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</si>
  <si>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</si>
  <si>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</si>
  <si>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</si>
  <si>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</si>
  <si>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</si>
  <si>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</si>
  <si>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</si>
  <si>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</si>
  <si>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</si>
  <si>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</si>
  <si>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</si>
  <si>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</si>
  <si>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</si>
  <si>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</si>
  <si>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</si>
  <si>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</si>
  <si>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</si>
  <si>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</si>
  <si>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</si>
  <si>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</si>
  <si>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</si>
  <si>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</si>
  <si>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</si>
  <si>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</si>
  <si>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</si>
  <si>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</si>
  <si>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</si>
  <si>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</si>
  <si>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</si>
  <si>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</si>
  <si>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</si>
  <si>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</si>
  <si>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</si>
  <si>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</si>
  <si>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</si>
  <si>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</si>
  <si>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</si>
  <si>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</si>
  <si>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</si>
  <si>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</si>
  <si>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</si>
  <si>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</si>
  <si>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</si>
  <si>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</si>
  <si>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</si>
  <si>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</si>
  <si>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</si>
  <si>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</si>
  <si>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</si>
  <si>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</si>
  <si>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</si>
  <si>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</si>
  <si>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</si>
  <si>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</si>
  <si>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</si>
  <si>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</si>
  <si>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</si>
  <si>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</si>
  <si>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</si>
  <si>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</si>
  <si>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</si>
  <si>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</si>
  <si>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</si>
  <si>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</si>
  <si>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</si>
  <si>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</si>
  <si>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</si>
  <si>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</si>
  <si>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</si>
  <si>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</si>
  <si>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</si>
  <si>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</si>
  <si>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</si>
  <si>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</si>
  <si>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</si>
  <si>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</si>
  <si>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</si>
  <si>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</si>
  <si>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</si>
  <si>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</si>
  <si>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</si>
  <si>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</si>
  <si>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</si>
  <si>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</si>
  <si>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</si>
  <si>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</si>
  <si>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</si>
  <si>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</si>
  <si>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</si>
  <si>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</si>
  <si>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</si>
  <si>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</si>
  <si>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</si>
  <si>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</si>
  <si>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</si>
  <si>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</si>
  <si>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</si>
  <si>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</si>
  <si>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</si>
  <si>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</si>
  <si>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</si>
  <si>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</si>
  <si>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</si>
  <si>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</si>
  <si>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</si>
  <si>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</si>
  <si>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</si>
  <si>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</si>
  <si>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</si>
  <si>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</si>
  <si>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</si>
  <si>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</si>
  <si>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</si>
  <si>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</si>
  <si>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</si>
  <si>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</si>
  <si>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</si>
  <si>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</si>
  <si>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</si>
  <si>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</si>
  <si>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</si>
  <si>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</si>
  <si>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</si>
  <si>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</si>
  <si>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</si>
  <si>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</si>
  <si>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</si>
  <si>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</si>
  <si>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</si>
  <si>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</si>
  <si>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</si>
  <si>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</si>
  <si>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</si>
  <si>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</si>
  <si>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</si>
  <si>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</si>
  <si>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</si>
  <si>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</si>
  <si>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</si>
  <si>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</si>
  <si>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</si>
  <si>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</si>
  <si>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</si>
  <si>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</si>
  <si>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</si>
  <si>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</si>
  <si>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</si>
  <si>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</si>
  <si>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</si>
  <si>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</si>
  <si>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</si>
  <si>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</si>
  <si>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</si>
  <si>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</si>
  <si>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</si>
  <si>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</si>
  <si>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</si>
  <si>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</si>
  <si>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</si>
  <si>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</si>
  <si>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</si>
  <si>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</si>
  <si>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</si>
  <si>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</si>
  <si>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</si>
  <si>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</si>
  <si>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</si>
  <si>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</si>
  <si>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</si>
  <si>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</si>
  <si>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</si>
  <si>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</si>
  <si>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</si>
  <si>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</si>
  <si>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</si>
  <si>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</si>
  <si>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</si>
  <si>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</si>
  <si>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</si>
  <si>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</si>
  <si>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</si>
  <si>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</si>
  <si>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</si>
  <si>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</si>
  <si>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</si>
  <si>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</si>
  <si>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</si>
  <si>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</si>
  <si>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</si>
  <si>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</si>
  <si>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</si>
  <si>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</si>
  <si>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</si>
  <si>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</si>
  <si>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</si>
  <si>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</si>
  <si>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</si>
  <si>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</si>
  <si>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</si>
  <si>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</si>
  <si>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</si>
  <si>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</si>
  <si>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</si>
  <si>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</si>
  <si>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</si>
  <si>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</si>
  <si>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</si>
  <si>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</si>
  <si>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</si>
  <si>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</si>
  <si>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</si>
  <si>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</si>
  <si>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</si>
  <si>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</si>
  <si>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</si>
  <si>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</si>
  <si>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</si>
  <si>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</si>
  <si>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</si>
  <si>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</si>
  <si>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</si>
  <si>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</si>
  <si>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</si>
  <si>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</si>
  <si>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</si>
  <si>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</si>
  <si>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</si>
  <si>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</si>
  <si>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</si>
  <si>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</si>
  <si>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</si>
  <si>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</si>
  <si>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</si>
  <si>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</si>
  <si>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</si>
  <si>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</si>
  <si>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</si>
  <si>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</si>
  <si>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</si>
  <si>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</si>
  <si>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</si>
  <si>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</si>
  <si>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</si>
  <si>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</si>
  <si>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</si>
  <si>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</si>
  <si>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</si>
  <si>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</si>
  <si>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</si>
  <si>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</si>
  <si>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</si>
  <si>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</si>
  <si>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</si>
  <si>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</si>
  <si>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</si>
  <si>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</si>
  <si>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</si>
  <si>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</si>
  <si>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</si>
  <si>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</si>
  <si>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</si>
  <si>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</si>
  <si>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</si>
  <si>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</si>
  <si>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</si>
  <si>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</si>
  <si>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</si>
  <si>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</si>
  <si>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</si>
  <si>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</si>
  <si>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</si>
  <si>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</si>
  <si>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</si>
  <si>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</si>
  <si>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</si>
  <si>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</si>
  <si>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</si>
  <si>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</si>
  <si>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</si>
  <si>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</si>
  <si>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</si>
  <si>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</si>
  <si>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</si>
  <si>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</si>
  <si>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</si>
  <si>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</si>
  <si>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</si>
  <si>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</si>
  <si>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</si>
  <si>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</si>
  <si>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</si>
  <si>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</si>
  <si>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</si>
  <si>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</si>
  <si>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</si>
  <si>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</si>
  <si>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</si>
  <si>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</si>
  <si>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</si>
  <si>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</si>
  <si>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</si>
  <si>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</si>
  <si>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</si>
  <si>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</si>
  <si>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</si>
  <si>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</si>
  <si>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</si>
  <si>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</si>
  <si>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</si>
  <si>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</si>
  <si>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</si>
  <si>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</si>
  <si>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</si>
  <si>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</si>
  <si>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</si>
  <si>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</si>
  <si>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</si>
  <si>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</si>
  <si>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</si>
  <si>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</si>
  <si>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</si>
  <si>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</si>
  <si>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</si>
  <si>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</si>
  <si>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</si>
  <si>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</si>
  <si>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</si>
  <si>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</si>
  <si>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</si>
  <si>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</si>
  <si>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</si>
  <si>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</si>
  <si>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</si>
  <si>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</si>
  <si>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</si>
  <si>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</si>
  <si>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</si>
  <si>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</si>
  <si>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</si>
  <si>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</si>
  <si>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</si>
  <si>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</si>
  <si>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</si>
  <si>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</si>
  <si>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</si>
  <si>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</si>
  <si>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</si>
  <si>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</si>
  <si>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</si>
  <si>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</si>
  <si>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</si>
  <si>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</si>
  <si>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</si>
  <si>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</si>
  <si>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</si>
  <si>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</si>
  <si>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</si>
  <si>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</si>
  <si>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</si>
  <si>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</si>
  <si>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</si>
  <si>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</si>
  <si>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</si>
  <si>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</si>
  <si>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</si>
  <si>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</si>
  <si>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</si>
  <si>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</si>
  <si>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</si>
  <si>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</si>
  <si>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</si>
  <si>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</si>
  <si>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</si>
  <si>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</si>
  <si>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</si>
  <si>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</si>
  <si>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</si>
  <si>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</si>
  <si>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</si>
  <si>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</si>
  <si>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</si>
  <si>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</si>
  <si>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</si>
  <si>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</si>
  <si>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</si>
  <si>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</si>
  <si>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</si>
  <si>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</si>
  <si>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</si>
  <si>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</si>
  <si>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</si>
  <si>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</si>
  <si>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</si>
  <si>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</si>
  <si>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</si>
  <si>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</si>
  <si>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</si>
  <si>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</si>
  <si>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</si>
  <si>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</si>
  <si>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</si>
  <si>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</si>
  <si>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</si>
  <si>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</si>
  <si>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</si>
  <si>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</si>
  <si>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</si>
  <si>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</si>
  <si>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</si>
  <si>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</si>
  <si>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</si>
  <si>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</si>
  <si>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</si>
  <si>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</si>
  <si>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</si>
  <si>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</si>
  <si>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</si>
  <si>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</si>
  <si>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</si>
  <si>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</si>
  <si>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</si>
  <si>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</si>
  <si>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</si>
  <si>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</si>
  <si>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</si>
  <si>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</si>
  <si>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</si>
  <si>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</si>
  <si>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</si>
  <si>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</si>
  <si>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</si>
  <si>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</si>
  <si>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</si>
  <si>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</si>
  <si>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</si>
  <si>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</si>
  <si>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</si>
  <si>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</si>
  <si>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</si>
  <si>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</si>
  <si>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</si>
  <si>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</si>
  <si>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</si>
  <si>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</si>
  <si>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</si>
  <si>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</si>
  <si>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</si>
  <si>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</si>
  <si>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</si>
  <si>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</si>
  <si>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</si>
  <si>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</si>
  <si>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</si>
  <si>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</si>
  <si>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</si>
  <si>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</si>
  <si>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</si>
  <si>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</si>
  <si>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</si>
  <si>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</si>
  <si>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</si>
  <si>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</si>
  <si>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</si>
  <si>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</si>
  <si>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</si>
  <si>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</si>
  <si>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</si>
  <si>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</si>
  <si>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</si>
  <si>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</si>
  <si>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</si>
  <si>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</si>
  <si>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</si>
  <si>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</si>
  <si>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</si>
  <si>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</si>
  <si>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</si>
  <si>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</si>
  <si>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</si>
  <si>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</si>
  <si>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</si>
  <si>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</si>
  <si>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</si>
  <si>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</si>
  <si>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</si>
  <si>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</si>
  <si>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</si>
  <si>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</si>
  <si>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</si>
  <si>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</si>
  <si>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</si>
  <si>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</si>
  <si>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</si>
  <si>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</si>
  <si>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</si>
  <si>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</si>
  <si>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</si>
  <si>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</si>
  <si>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</si>
  <si>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</si>
  <si>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</si>
  <si>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</si>
  <si>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</si>
  <si>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</si>
  <si>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</si>
  <si>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</si>
  <si>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</si>
  <si>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</si>
  <si>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</si>
  <si>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</si>
  <si>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</si>
  <si>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</si>
  <si>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</si>
  <si>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</si>
  <si>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</si>
  <si>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</si>
  <si>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</si>
  <si>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</si>
  <si>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</si>
  <si>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</si>
  <si>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</si>
  <si>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</si>
  <si>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</si>
  <si>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</si>
  <si>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</si>
  <si>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</si>
  <si>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</si>
  <si>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</si>
  <si>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</si>
  <si>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</si>
  <si>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</si>
  <si>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</si>
  <si>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</si>
  <si>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</si>
  <si>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</si>
  <si>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</si>
  <si>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</si>
  <si>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</si>
  <si>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</si>
  <si>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</si>
  <si>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</si>
  <si>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</si>
  <si>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</si>
  <si>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</si>
  <si>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</si>
  <si>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</si>
  <si>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</si>
  <si>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</si>
  <si>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</si>
  <si>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</si>
  <si>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</si>
  <si>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</si>
  <si>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</si>
  <si>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</si>
  <si>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</si>
  <si>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</si>
  <si>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</si>
  <si>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</si>
  <si>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</si>
  <si>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</si>
  <si>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</si>
  <si>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</si>
  <si>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</si>
  <si>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</si>
  <si>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</si>
  <si>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</si>
  <si>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</si>
  <si>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</si>
  <si>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</si>
  <si>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</si>
  <si>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</si>
  <si>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</si>
  <si>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</si>
  <si>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</si>
  <si>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</si>
  <si>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</si>
  <si>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</si>
  <si>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</si>
  <si>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</si>
  <si>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</si>
  <si>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</si>
  <si>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</si>
  <si>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</si>
  <si>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</si>
  <si>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</si>
  <si>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</si>
  <si>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</si>
  <si>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</si>
  <si>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</si>
  <si>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</si>
  <si>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</si>
  <si>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</si>
  <si>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</si>
  <si>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</si>
  <si>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</si>
  <si>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</si>
  <si>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</si>
  <si>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</si>
  <si>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</si>
  <si>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</si>
  <si>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</si>
  <si>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</si>
  <si>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</si>
  <si>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</si>
  <si>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</si>
  <si>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</si>
  <si>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</si>
  <si>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</si>
  <si>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</si>
  <si>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</si>
  <si>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</si>
  <si>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</si>
  <si>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</si>
  <si>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</si>
  <si>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</si>
  <si>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</si>
  <si>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</si>
  <si>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</si>
  <si>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</si>
  <si>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</si>
  <si>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</si>
  <si>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</si>
  <si>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</si>
  <si>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</si>
  <si>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</si>
  <si>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</si>
  <si>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</si>
  <si>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</si>
  <si>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</si>
  <si>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</si>
  <si>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</si>
  <si>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</si>
  <si>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</si>
  <si>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</si>
  <si>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</si>
  <si>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</si>
  <si>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</si>
  <si>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</si>
  <si>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</si>
  <si>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</si>
  <si>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</si>
  <si>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</si>
  <si>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</si>
  <si>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</si>
  <si>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</si>
  <si>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</si>
  <si>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</si>
  <si>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</si>
  <si>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</si>
  <si>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</si>
  <si>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</si>
  <si>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</si>
  <si>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</si>
  <si>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</si>
  <si>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</si>
  <si>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</si>
  <si>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</si>
  <si>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</si>
  <si>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</si>
  <si>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</si>
  <si>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</si>
  <si>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</si>
  <si>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</si>
  <si>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</si>
  <si>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</si>
  <si>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</si>
  <si>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</si>
  <si>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</si>
  <si>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</si>
  <si>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</si>
  <si>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</si>
  <si>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</si>
  <si>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</si>
  <si>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</si>
  <si>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</si>
  <si>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</si>
  <si>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</si>
  <si>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</si>
  <si>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</si>
  <si>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</si>
  <si>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</si>
  <si>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</si>
  <si>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</si>
  <si>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</si>
  <si>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</si>
  <si>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</si>
  <si>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</si>
  <si>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</si>
  <si>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</si>
  <si>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</si>
  <si>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</si>
  <si>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</si>
  <si>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</si>
  <si>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</si>
  <si>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</si>
  <si>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</si>
  <si>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</si>
  <si>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</si>
  <si>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</si>
  <si>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</si>
  <si>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</si>
  <si>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</si>
  <si>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</si>
  <si>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</si>
  <si>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</si>
  <si>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</si>
  <si>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</si>
  <si>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</si>
  <si>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</si>
  <si>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</si>
  <si>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</si>
  <si>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</si>
  <si>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</si>
  <si>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</si>
  <si>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</si>
  <si>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</si>
  <si>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</si>
  <si>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</si>
  <si>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</si>
  <si>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</si>
  <si>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</si>
  <si>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</si>
  <si>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</si>
  <si>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</si>
  <si>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</si>
  <si>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</si>
  <si>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</si>
  <si>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</si>
  <si>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</si>
  <si>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</si>
  <si>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</si>
  <si>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</si>
  <si>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</si>
  <si>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</si>
  <si>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</si>
  <si>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</si>
  <si>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</si>
  <si>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</si>
  <si>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</si>
  <si>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</si>
  <si>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</si>
  <si>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</si>
  <si>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</si>
  <si>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</si>
  <si>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</si>
  <si>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</si>
  <si>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</si>
  <si>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</si>
  <si>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</si>
  <si>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</si>
  <si>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</si>
  <si>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</si>
  <si>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</si>
  <si>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</si>
  <si>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</si>
  <si>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</si>
  <si>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</si>
  <si>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</si>
  <si>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</si>
  <si>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</si>
  <si>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</si>
  <si>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</si>
  <si>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</si>
  <si>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</si>
  <si>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</si>
  <si>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</si>
  <si>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</si>
  <si>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</si>
  <si>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</si>
  <si>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</si>
  <si>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</si>
  <si>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</si>
  <si>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</si>
  <si>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</si>
  <si>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</si>
  <si>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</si>
  <si>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</si>
  <si>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</si>
  <si>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</si>
  <si>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</si>
  <si>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</si>
  <si>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</si>
  <si>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</si>
  <si>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</si>
  <si>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</si>
  <si>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</si>
  <si>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</si>
  <si>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</si>
  <si>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</si>
  <si>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</si>
  <si>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</si>
  <si>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</si>
  <si>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</si>
  <si>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</si>
  <si>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</si>
  <si>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</si>
  <si>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</si>
  <si>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</si>
  <si>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</si>
  <si>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</si>
  <si>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</si>
  <si>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</si>
  <si>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</si>
  <si>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</si>
  <si>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</si>
  <si>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</si>
  <si>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</si>
  <si>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</si>
  <si>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</si>
  <si>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</si>
  <si>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</si>
  <si>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</si>
  <si>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</si>
  <si>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</si>
  <si>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</si>
  <si>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</si>
  <si>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</si>
  <si>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</si>
  <si>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</si>
  <si>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</si>
  <si>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</si>
  <si>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</si>
  <si>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</si>
  <si>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</si>
  <si>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</si>
  <si>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</si>
  <si>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</si>
  <si>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</si>
  <si>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</si>
  <si>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</si>
  <si>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</si>
  <si>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</si>
  <si>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</si>
  <si>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</si>
  <si>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</si>
  <si>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</si>
  <si>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</si>
  <si>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</si>
  <si>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</si>
  <si>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</si>
  <si>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</si>
  <si>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</si>
  <si>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</si>
  <si>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</si>
  <si>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</si>
  <si>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</si>
  <si>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</si>
  <si>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</si>
  <si>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</si>
  <si>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</si>
  <si>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</si>
  <si>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</si>
  <si>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</si>
  <si>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</si>
  <si>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</si>
  <si>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</si>
  <si>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</si>
  <si>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</si>
  <si>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</si>
  <si>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</si>
  <si>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</si>
  <si>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</si>
  <si>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</si>
  <si>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</si>
  <si>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</si>
  <si>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</si>
  <si>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</si>
  <si>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</si>
  <si>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</si>
  <si>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</si>
  <si>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</si>
  <si>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</si>
  <si>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</si>
  <si>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</si>
  <si>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</si>
  <si>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</si>
  <si>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</si>
  <si>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</si>
  <si>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</si>
  <si>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</si>
  <si>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</si>
  <si>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</si>
  <si>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</si>
  <si>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</si>
  <si>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</si>
  <si>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</si>
  <si>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</si>
  <si>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</si>
  <si>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</si>
  <si>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</si>
  <si>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</si>
  <si>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</si>
  <si>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</si>
  <si>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</si>
  <si>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</si>
  <si>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</si>
  <si>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</si>
  <si>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</si>
  <si>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</si>
  <si>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</si>
  <si>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</si>
  <si>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</si>
  <si>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</si>
  <si>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</si>
  <si>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</si>
  <si>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</si>
  <si>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</si>
  <si>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</si>
  <si>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</si>
  <si>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</si>
  <si>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</si>
  <si>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</si>
  <si>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</si>
  <si>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</si>
  <si>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</si>
  <si>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</si>
  <si>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</si>
  <si>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</si>
  <si>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</si>
  <si>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</si>
  <si>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</si>
  <si>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</si>
  <si>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</si>
  <si>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</si>
  <si>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</si>
  <si>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</si>
  <si>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</si>
  <si>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</si>
  <si>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</si>
  <si>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</si>
  <si>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</si>
  <si>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</si>
  <si>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</si>
  <si>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</si>
  <si>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</si>
  <si>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</si>
  <si>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</si>
  <si>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</si>
  <si>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</si>
  <si>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</si>
  <si>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</si>
  <si>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</si>
  <si>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</si>
  <si>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</si>
  <si>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</si>
  <si>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</si>
  <si>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</si>
  <si>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</si>
  <si>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</si>
  <si>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</si>
  <si>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</si>
  <si>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</si>
  <si>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</si>
  <si>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</si>
  <si>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</si>
  <si>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</si>
  <si>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</si>
  <si>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</si>
  <si>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</si>
  <si>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</si>
  <si>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</si>
  <si>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</si>
  <si>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</si>
  <si>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</si>
  <si>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</si>
  <si>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</si>
  <si>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</si>
  <si>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</si>
  <si>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</si>
  <si>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</si>
  <si>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</si>
  <si>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</si>
  <si>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</si>
  <si>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</si>
  <si>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</si>
  <si>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</si>
  <si>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</si>
  <si>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</si>
  <si>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</si>
  <si>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</si>
  <si>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</si>
  <si>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</si>
  <si>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</si>
  <si>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</si>
  <si>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</si>
  <si>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</si>
  <si>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</si>
  <si>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</si>
  <si>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</si>
  <si>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</si>
  <si>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</si>
  <si>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</si>
  <si>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</si>
  <si>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</si>
  <si>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</si>
  <si>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</si>
  <si>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</si>
  <si>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</si>
  <si>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</si>
  <si>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</si>
  <si>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</si>
  <si>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</si>
  <si>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</si>
  <si>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</si>
  <si>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</si>
  <si>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</si>
  <si>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</si>
  <si>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</si>
  <si>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</si>
  <si>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</si>
  <si>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</si>
  <si>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</si>
  <si>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</si>
  <si>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</si>
  <si>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</si>
  <si>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</si>
  <si>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</si>
  <si>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</si>
  <si>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</si>
  <si>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</si>
  <si>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</si>
  <si>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</si>
  <si>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</si>
  <si>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</si>
  <si>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</si>
  <si>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</si>
  <si>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</si>
  <si>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</si>
  <si>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</si>
  <si>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</si>
  <si>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</si>
  <si>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</si>
  <si>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</si>
  <si>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</si>
  <si>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</si>
  <si>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</si>
  <si>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</si>
  <si>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</si>
  <si>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</si>
  <si>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</si>
  <si>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</si>
  <si>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</si>
  <si>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</si>
  <si>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</si>
  <si>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</si>
  <si>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</si>
  <si>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</si>
  <si>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</si>
  <si>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</si>
  <si>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</si>
  <si>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</si>
  <si>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</si>
  <si>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</si>
  <si>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</si>
  <si>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</si>
  <si>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</si>
  <si>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</si>
  <si>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</si>
  <si>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</si>
  <si>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</si>
  <si>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</si>
  <si>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</si>
  <si>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</si>
  <si>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</si>
  <si>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</si>
  <si>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</si>
  <si>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</si>
  <si>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</si>
  <si>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</si>
  <si>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</si>
  <si>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</si>
  <si>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</si>
  <si>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</si>
  <si>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</si>
  <si>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</si>
  <si>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</si>
  <si>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</si>
  <si>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</si>
  <si>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</si>
  <si>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</si>
  <si>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</si>
  <si>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</si>
  <si>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</si>
  <si>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</si>
  <si>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</si>
  <si>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</si>
  <si>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</si>
  <si>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</si>
  <si>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</si>
  <si>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</si>
  <si>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</si>
  <si>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</si>
  <si>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</si>
  <si>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</si>
  <si>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</si>
  <si>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</si>
  <si>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</si>
  <si>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</si>
  <si>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</si>
  <si>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</si>
  <si>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</si>
  <si>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</si>
  <si>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</si>
  <si>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</si>
  <si>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</si>
  <si>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</si>
  <si>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</si>
  <si>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</si>
  <si>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</si>
  <si>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</si>
  <si>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</si>
  <si>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</si>
  <si>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</si>
  <si>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</si>
  <si>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</si>
  <si>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</si>
  <si>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</si>
  <si>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</si>
  <si>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</si>
  <si>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</si>
  <si>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</si>
  <si>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</si>
  <si>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</si>
  <si>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</si>
  <si>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</si>
  <si>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</si>
  <si>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</si>
  <si>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</si>
  <si>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</si>
  <si>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</si>
  <si>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</si>
  <si>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</si>
  <si>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</si>
  <si>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</si>
  <si>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</si>
  <si>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</si>
  <si>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</si>
  <si>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</si>
  <si>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</si>
  <si>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</si>
  <si>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</si>
  <si>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</si>
  <si>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</si>
  <si>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</si>
  <si>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</si>
  <si>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</si>
  <si>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</si>
  <si>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</si>
  <si>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</si>
  <si>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</si>
  <si>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</si>
  <si>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</si>
  <si>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</si>
  <si>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</si>
  <si>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</si>
  <si>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</si>
  <si>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</si>
  <si>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</si>
  <si>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</si>
  <si>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</si>
  <si>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</si>
  <si>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</si>
  <si>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</si>
  <si>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</si>
  <si>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</si>
  <si>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</si>
  <si>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</si>
  <si>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</si>
  <si>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</si>
  <si>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</si>
  <si>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</si>
  <si>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</si>
  <si>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</si>
  <si>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</si>
  <si>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</si>
  <si>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</si>
  <si>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</si>
  <si>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</si>
  <si>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</si>
  <si>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</si>
  <si>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</si>
  <si>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</si>
  <si>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</si>
  <si>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</si>
  <si>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</si>
  <si>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</si>
  <si>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</si>
  <si>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</si>
  <si>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</si>
  <si>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</si>
  <si>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</si>
  <si>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</si>
  <si>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</si>
  <si>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</si>
  <si>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</si>
  <si>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</si>
  <si>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</si>
  <si>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</si>
  <si>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</si>
  <si>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</si>
  <si>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</si>
  <si>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</si>
  <si>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</si>
  <si>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</si>
  <si>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</si>
  <si>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</si>
  <si>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</si>
  <si>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</si>
  <si>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</si>
  <si>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</si>
  <si>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</si>
  <si>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</si>
  <si>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</si>
  <si>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</si>
  <si>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</si>
  <si>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</si>
  <si>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</si>
  <si>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</si>
  <si>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</si>
  <si>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</si>
  <si>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</si>
  <si>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</si>
  <si>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</si>
  <si>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</si>
  <si>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</si>
  <si>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</si>
  <si>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</si>
  <si>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</si>
  <si>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</si>
  <si>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</si>
  <si>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</si>
  <si>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</si>
  <si>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</si>
  <si>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</si>
  <si>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</si>
  <si>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</si>
  <si>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</si>
  <si>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</si>
  <si>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</si>
  <si>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</si>
  <si>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</si>
  <si>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</si>
  <si>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</si>
  <si>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</si>
  <si>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</si>
  <si>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</si>
  <si>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</si>
  <si>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</si>
  <si>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</si>
  <si>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</si>
  <si>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</si>
  <si>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</si>
  <si>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</si>
  <si>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</si>
  <si>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</si>
  <si>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</si>
  <si>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</si>
  <si>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</si>
  <si>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</si>
  <si>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</si>
  <si>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</si>
  <si>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</si>
  <si>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</si>
  <si>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</si>
  <si>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</si>
  <si>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</si>
  <si>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</si>
  <si>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</si>
  <si>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</si>
  <si>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</si>
  <si>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</si>
  <si>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</si>
  <si>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</si>
  <si>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</si>
  <si>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</si>
  <si>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</si>
  <si>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</si>
  <si>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</si>
  <si>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</si>
  <si>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</si>
  <si>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</si>
  <si>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</si>
  <si>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</si>
  <si>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</si>
  <si>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</si>
  <si>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</si>
  <si>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</si>
  <si>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</si>
  <si>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</si>
  <si>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</si>
  <si>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</si>
  <si>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</si>
  <si>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</si>
  <si>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</si>
  <si>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</si>
  <si>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</si>
  <si>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</si>
  <si>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</si>
  <si>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</si>
  <si>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</si>
  <si>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</si>
  <si>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</si>
  <si>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</si>
  <si>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</si>
  <si>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</si>
  <si>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</si>
  <si>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</si>
  <si>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</si>
  <si>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</si>
  <si>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</si>
  <si>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</si>
  <si>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</si>
  <si>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</si>
  <si>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</si>
  <si>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</si>
  <si>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</si>
  <si>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</si>
  <si>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</si>
  <si>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</si>
  <si>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</si>
  <si>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</si>
  <si>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</si>
  <si>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</si>
  <si>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</si>
  <si>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</si>
  <si>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</si>
  <si>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</si>
  <si>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</si>
  <si>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</si>
  <si>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</si>
  <si>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</si>
  <si>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</si>
  <si>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</si>
  <si>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</si>
  <si>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</si>
  <si>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</si>
  <si>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</si>
  <si>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</si>
  <si>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</si>
  <si>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</si>
  <si>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</si>
  <si>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</si>
  <si>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</si>
  <si>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</si>
  <si>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</si>
  <si>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</si>
  <si>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</si>
  <si>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</si>
  <si>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</si>
  <si>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</si>
  <si>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</si>
  <si>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</si>
  <si>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</si>
  <si>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</si>
  <si>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</si>
  <si>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</si>
  <si>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</si>
  <si>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</si>
  <si>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</si>
  <si>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</si>
  <si>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</si>
  <si>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</si>
  <si>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</si>
  <si>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</si>
  <si>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</si>
  <si>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</si>
  <si>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</si>
  <si>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</si>
  <si>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</si>
  <si>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</si>
  <si>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</si>
  <si>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</si>
  <si>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</si>
  <si>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</si>
  <si>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</si>
  <si>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</si>
  <si>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</si>
  <si>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</si>
  <si>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</si>
  <si>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</si>
  <si>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</si>
  <si>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</si>
  <si>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</si>
  <si>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</si>
  <si>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</si>
  <si>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</si>
  <si>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</si>
  <si>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</si>
  <si>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</si>
  <si>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</si>
  <si>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</si>
  <si>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</si>
  <si>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</si>
  <si>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</si>
  <si>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</si>
  <si>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</si>
  <si>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</si>
  <si>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</si>
  <si>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</si>
  <si>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</si>
  <si>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</si>
  <si>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</si>
  <si>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</si>
  <si>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</si>
  <si>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</si>
  <si>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</si>
  <si>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</si>
  <si>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</si>
  <si>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</si>
  <si>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</si>
  <si>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</si>
  <si>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</si>
  <si>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</si>
  <si>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</si>
  <si>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</si>
  <si>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</si>
  <si>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</si>
  <si>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</si>
  <si>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</si>
  <si>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</si>
  <si>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</si>
  <si>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</si>
  <si>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</si>
  <si>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</si>
  <si>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</si>
  <si>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</si>
  <si>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</si>
  <si>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</si>
  <si>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</si>
  <si>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</si>
  <si>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</si>
  <si>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</si>
  <si>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</si>
  <si>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</si>
  <si>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</si>
  <si>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</si>
  <si>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</si>
  <si>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</si>
  <si>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</si>
  <si>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</si>
  <si>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</si>
  <si>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</si>
  <si>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</si>
  <si>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</si>
  <si>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</si>
  <si>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</si>
  <si>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</si>
  <si>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</si>
  <si>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</si>
  <si>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</si>
  <si>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</si>
  <si>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</si>
  <si>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</si>
  <si>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</si>
  <si>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</si>
  <si>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</si>
  <si>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</si>
  <si>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</si>
  <si>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</si>
  <si>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</si>
  <si>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</si>
  <si>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</si>
  <si>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</si>
  <si>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</si>
  <si>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</si>
  <si>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</si>
  <si>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</si>
  <si>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</si>
  <si>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</si>
  <si>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</si>
  <si>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</si>
  <si>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</si>
  <si>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</si>
  <si>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</si>
  <si>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</si>
  <si>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</si>
  <si>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</si>
  <si>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</si>
  <si>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</si>
  <si>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</si>
  <si>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</si>
  <si>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</si>
  <si>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</si>
  <si>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</si>
  <si>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</si>
  <si>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</si>
  <si>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</si>
  <si>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</si>
  <si>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</si>
  <si>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</si>
  <si>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</si>
  <si>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</si>
  <si>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</si>
  <si>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</si>
  <si>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</si>
  <si>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</si>
  <si>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</si>
  <si>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</si>
  <si>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</si>
  <si>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</si>
  <si>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</si>
  <si>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</si>
  <si>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</si>
  <si>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</si>
  <si>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</si>
  <si>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</si>
  <si>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</si>
  <si>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</si>
  <si>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</si>
  <si>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</si>
  <si>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</si>
  <si>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</si>
  <si>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</si>
  <si>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</si>
  <si>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</si>
  <si>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</si>
  <si>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</si>
  <si>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</si>
  <si>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</si>
  <si>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</si>
  <si>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</si>
  <si>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</si>
  <si>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</si>
  <si>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</si>
  <si>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</si>
  <si>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</si>
  <si>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</si>
  <si>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</si>
  <si>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</si>
  <si>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</si>
  <si>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</si>
  <si>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</si>
  <si>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</si>
  <si>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</si>
  <si>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</si>
  <si>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</si>
  <si>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</si>
  <si>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</si>
  <si>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</si>
  <si>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</si>
  <si>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</si>
  <si>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</si>
  <si>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</si>
  <si>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</si>
  <si>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</si>
  <si>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</si>
  <si>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</si>
  <si>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</si>
  <si>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</si>
  <si>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</si>
  <si>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</si>
  <si>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</si>
  <si>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</si>
  <si>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</si>
  <si>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</si>
  <si>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</si>
  <si>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</si>
  <si>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</si>
  <si>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</si>
  <si>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</si>
  <si>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</si>
  <si>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</si>
  <si>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</si>
  <si>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</si>
  <si>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</si>
  <si>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</si>
  <si>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</si>
  <si>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</si>
  <si>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</si>
  <si>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</si>
  <si>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</si>
  <si>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</si>
  <si>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</si>
  <si>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</si>
  <si>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</si>
  <si>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</si>
  <si>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</si>
  <si>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</si>
  <si>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</si>
  <si>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</si>
  <si>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</si>
  <si>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</si>
  <si>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</si>
  <si>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</si>
  <si>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</si>
  <si>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</si>
  <si>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</si>
  <si>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</si>
  <si>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</si>
  <si>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</si>
  <si>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</si>
  <si>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</si>
  <si>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</si>
  <si>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</si>
  <si>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</si>
  <si>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</si>
  <si>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</si>
  <si>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</si>
  <si>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</si>
  <si>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</si>
  <si>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</si>
  <si>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</si>
  <si>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</si>
  <si>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</si>
  <si>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</si>
  <si>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</si>
  <si>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</si>
  <si>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</si>
  <si>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</si>
  <si>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</si>
  <si>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</si>
  <si>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</si>
  <si>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</si>
  <si>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</si>
  <si>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</si>
  <si>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</si>
  <si>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</si>
  <si>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</si>
  <si>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</si>
  <si>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</si>
  <si>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</si>
  <si>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</si>
  <si>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</si>
  <si>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</si>
  <si>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</si>
  <si>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</si>
  <si>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</si>
  <si>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</si>
  <si>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</si>
  <si>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</si>
  <si>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</si>
  <si>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</si>
  <si>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</si>
  <si>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</si>
  <si>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</si>
  <si>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</si>
  <si>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</si>
  <si>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</si>
  <si>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</si>
  <si>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</si>
  <si>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</si>
  <si>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</si>
  <si>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</si>
  <si>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</si>
  <si>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</si>
  <si>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</si>
  <si>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</si>
  <si>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</si>
  <si>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</si>
  <si>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</si>
  <si>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</si>
  <si>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</si>
  <si>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</si>
  <si>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</si>
  <si>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</si>
  <si>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</si>
  <si>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</si>
  <si>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</si>
  <si>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</si>
  <si>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</si>
  <si>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</si>
  <si>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</si>
  <si>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</si>
  <si>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</si>
  <si>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</si>
  <si>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</si>
  <si>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</si>
  <si>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</si>
  <si>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</si>
  <si>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</si>
  <si>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</si>
  <si>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</si>
  <si>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</si>
  <si>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</si>
  <si>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</si>
  <si>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</si>
  <si>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</si>
  <si>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</si>
  <si>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</si>
  <si>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</si>
  <si>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</si>
  <si>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</si>
  <si>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</si>
  <si>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</si>
  <si>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</si>
  <si>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</si>
  <si>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</si>
  <si>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</si>
  <si>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</si>
  <si>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</si>
  <si>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</si>
  <si>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</si>
  <si>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</si>
  <si>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</si>
  <si>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</si>
  <si>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</si>
  <si>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</si>
  <si>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</si>
  <si>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</si>
  <si>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</si>
  <si>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</si>
  <si>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</si>
  <si>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</si>
  <si>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</si>
  <si>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</si>
  <si>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</si>
  <si>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</si>
  <si>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</si>
  <si>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</si>
  <si>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</si>
  <si>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</si>
  <si>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</si>
  <si>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</si>
  <si>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</si>
  <si>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</si>
  <si>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</si>
  <si>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</si>
  <si>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</si>
  <si>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</si>
  <si>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</si>
  <si>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</si>
  <si>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</si>
  <si>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</si>
  <si>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</si>
  <si>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</si>
  <si>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</si>
  <si>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</si>
  <si>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</si>
  <si>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</si>
  <si>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</si>
  <si>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</si>
  <si>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</si>
  <si>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</si>
  <si>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</si>
  <si>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</si>
  <si>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</si>
  <si>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</si>
  <si>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</si>
  <si>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</si>
  <si>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</si>
  <si>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</si>
  <si>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</si>
  <si>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</si>
  <si>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</si>
  <si>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</si>
  <si>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</si>
  <si>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</si>
  <si>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</si>
  <si>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</si>
  <si>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</si>
  <si>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</si>
  <si>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</si>
  <si>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</si>
  <si>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</si>
  <si>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</si>
  <si>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</si>
  <si>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</si>
  <si>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</si>
  <si>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</si>
  <si>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</si>
  <si>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</si>
  <si>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</si>
  <si>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</si>
  <si>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</si>
  <si>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</si>
  <si>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</si>
  <si>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</si>
  <si>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</si>
  <si>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</si>
  <si>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</si>
  <si>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</si>
  <si>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</si>
  <si>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</si>
  <si>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</si>
  <si>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</si>
  <si>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</si>
  <si>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</si>
  <si>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</si>
  <si>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</si>
  <si>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</si>
  <si>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</si>
  <si>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</si>
  <si>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</si>
  <si>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</si>
  <si>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</si>
  <si>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</si>
  <si>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</si>
  <si>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</si>
  <si>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</si>
  <si>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</si>
  <si>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</si>
  <si>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</si>
  <si>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</si>
  <si>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</si>
  <si>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</si>
  <si>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</si>
  <si>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</si>
  <si>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</si>
  <si>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</si>
  <si>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</si>
  <si>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</si>
  <si>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</si>
  <si>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</si>
  <si>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</si>
  <si>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</si>
  <si>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</si>
  <si>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</si>
  <si>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</si>
  <si>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</si>
  <si>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</si>
  <si>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</si>
  <si>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</si>
  <si>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</si>
  <si>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</si>
  <si>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</si>
  <si>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</si>
  <si>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</si>
  <si>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</si>
  <si>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</si>
  <si>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</si>
  <si>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</si>
  <si>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</si>
  <si>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</si>
  <si>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</si>
  <si>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</si>
  <si>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</si>
  <si>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</si>
  <si>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</si>
  <si>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</si>
  <si>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</si>
  <si>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</si>
  <si>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</si>
  <si>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</si>
  <si>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</si>
  <si>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</si>
  <si>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</si>
  <si>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</si>
  <si>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</si>
  <si>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</si>
  <si>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</si>
  <si>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</si>
  <si>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</si>
  <si>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</si>
  <si>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</si>
  <si>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</si>
  <si>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</si>
  <si>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</si>
  <si>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</si>
  <si>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</si>
  <si>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</si>
  <si>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</si>
  <si>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</si>
  <si>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</si>
  <si>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</si>
  <si>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</si>
  <si>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</si>
  <si>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</si>
  <si>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</si>
  <si>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</si>
  <si>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</si>
  <si>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</si>
  <si>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</si>
  <si>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</si>
  <si>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</si>
  <si>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</si>
  <si>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</si>
  <si>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</si>
  <si>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</si>
  <si>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</si>
  <si>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</si>
  <si>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</si>
  <si>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</si>
  <si>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</si>
  <si>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</si>
  <si>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</si>
  <si>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</si>
  <si>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</si>
  <si>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</si>
  <si>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</si>
  <si>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</si>
  <si>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</si>
  <si>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</si>
  <si>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</si>
  <si>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</si>
  <si>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</si>
  <si>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</si>
  <si>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</si>
  <si>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</si>
  <si>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</si>
  <si>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</si>
  <si>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</si>
  <si>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</si>
  <si>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</si>
  <si>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</si>
  <si>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</si>
  <si>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</si>
  <si>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</si>
  <si>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</si>
  <si>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</si>
  <si>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</si>
  <si>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</si>
  <si>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</si>
  <si>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</si>
  <si>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</si>
  <si>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</si>
  <si>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</si>
  <si>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</si>
  <si>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</si>
  <si>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</si>
  <si>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</si>
  <si>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</si>
  <si>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</si>
  <si>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</si>
  <si>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</si>
  <si>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</si>
  <si>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</si>
  <si>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</si>
  <si>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</si>
  <si>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</si>
  <si>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</si>
  <si>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</si>
  <si>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</si>
  <si>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</si>
  <si>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</si>
  <si>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</si>
  <si>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</si>
  <si>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</si>
  <si>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</si>
  <si>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</si>
  <si>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</si>
  <si>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</si>
  <si>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</si>
  <si>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</si>
  <si>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</si>
  <si>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</si>
  <si>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</si>
  <si>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</si>
  <si>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</si>
  <si>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</si>
  <si>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</si>
  <si>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</si>
  <si>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</si>
  <si>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</si>
  <si>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</si>
  <si>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</si>
  <si>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</si>
  <si>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</si>
  <si>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</si>
  <si>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</si>
  <si>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</si>
  <si>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</si>
  <si>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</si>
  <si>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</si>
  <si>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</si>
  <si>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</si>
  <si>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</si>
  <si>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</si>
  <si>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</si>
  <si>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</si>
  <si>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</si>
  <si>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</si>
  <si>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</si>
  <si>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</si>
  <si>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</si>
  <si>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</si>
  <si>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</si>
  <si>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</si>
  <si>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</si>
  <si>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</si>
  <si>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</si>
  <si>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</si>
  <si>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</si>
  <si>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</si>
  <si>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</si>
  <si>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</si>
  <si>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</si>
  <si>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</si>
  <si>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</si>
  <si>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</si>
  <si>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</si>
  <si>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</si>
  <si>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</si>
  <si>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</si>
  <si>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</si>
  <si>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</si>
  <si>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</si>
  <si>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</si>
  <si>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</si>
  <si>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</si>
  <si>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</si>
  <si>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</si>
  <si>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</si>
  <si>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</si>
  <si>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</si>
  <si>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</si>
  <si>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</si>
  <si>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</si>
  <si>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</si>
  <si>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</si>
  <si>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</si>
  <si>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</si>
  <si>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</si>
  <si>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</si>
  <si>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</si>
  <si>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</si>
  <si>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</si>
  <si>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</si>
  <si>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</si>
  <si>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</si>
  <si>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</si>
  <si>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</si>
  <si>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</si>
  <si>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</si>
  <si>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</si>
  <si>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</si>
  <si>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</si>
  <si>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</si>
  <si>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</si>
  <si>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</si>
  <si>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</si>
  <si>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</si>
  <si>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</si>
  <si>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</si>
  <si>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</si>
  <si>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</si>
  <si>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</si>
  <si>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</si>
  <si>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</si>
  <si>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</si>
  <si>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</si>
  <si>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</si>
  <si>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</si>
  <si>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</si>
  <si>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</si>
  <si>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</si>
  <si>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</si>
  <si>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</si>
  <si>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</si>
  <si>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</si>
  <si>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</si>
  <si>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</si>
  <si>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</si>
  <si>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</si>
  <si>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</si>
  <si>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</si>
  <si>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</si>
  <si>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</si>
  <si>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</si>
  <si>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</si>
  <si>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</si>
  <si>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</si>
  <si>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</si>
  <si>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</si>
  <si>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</si>
  <si>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</si>
  <si>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</si>
  <si>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</si>
  <si>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</si>
  <si>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</si>
  <si>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</si>
  <si>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</si>
  <si>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</si>
  <si>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</si>
  <si>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</si>
  <si>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</si>
  <si>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</si>
  <si>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</si>
  <si>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</si>
  <si>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</si>
  <si>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</si>
  <si>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</si>
  <si>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</si>
  <si>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</si>
  <si>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</si>
  <si>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</si>
  <si>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</si>
  <si>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</si>
  <si>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</si>
  <si>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</si>
  <si>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</si>
  <si>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</si>
  <si>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</si>
  <si>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</si>
  <si>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</si>
  <si>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</si>
  <si>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</si>
  <si>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</si>
  <si>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</si>
  <si>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</si>
  <si>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</si>
  <si>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</si>
  <si>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</si>
  <si>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</si>
  <si>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</si>
  <si>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</si>
  <si>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</si>
  <si>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</si>
  <si>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</si>
  <si>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</si>
  <si>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</si>
  <si>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</si>
  <si>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</si>
  <si>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</si>
  <si>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</si>
  <si>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</si>
  <si>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</si>
  <si>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</si>
  <si>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</si>
  <si>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</si>
  <si>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</si>
  <si>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</si>
  <si>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</si>
  <si>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</si>
  <si>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</si>
  <si>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</si>
  <si>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</si>
  <si>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</si>
  <si>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</si>
  <si>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</si>
  <si>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</si>
  <si>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</si>
  <si>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</si>
  <si>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</si>
  <si>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</si>
  <si>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</si>
  <si>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</si>
  <si>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</si>
  <si>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</si>
  <si>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</si>
  <si>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</si>
  <si>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</si>
  <si>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</si>
  <si>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</si>
  <si>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</si>
  <si>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</si>
  <si>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</si>
  <si>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</si>
  <si>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</si>
  <si>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</si>
  <si>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</si>
  <si>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</si>
  <si>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</si>
  <si>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</si>
  <si>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</si>
  <si>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</si>
  <si>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</si>
  <si>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</si>
  <si>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</si>
  <si>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</si>
  <si>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</si>
  <si>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</si>
  <si>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</si>
  <si>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</si>
  <si>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</si>
  <si>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</si>
  <si>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</si>
  <si>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</si>
  <si>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</si>
  <si>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</si>
  <si>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</si>
  <si>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</si>
  <si>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</si>
  <si>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</si>
  <si>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</si>
  <si>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</si>
  <si>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</si>
  <si>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</si>
  <si>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</si>
  <si>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</si>
  <si>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</si>
  <si>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</si>
  <si>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</si>
  <si>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</si>
  <si>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</si>
  <si>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</si>
  <si>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</si>
  <si>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</si>
  <si>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</si>
  <si>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</si>
  <si>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</si>
  <si>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</si>
  <si>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</si>
  <si>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</si>
  <si>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</si>
  <si>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</si>
  <si>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</si>
  <si>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</si>
  <si>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</si>
  <si>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</si>
  <si>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</si>
  <si>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</si>
  <si>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</si>
  <si>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</si>
  <si>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</si>
  <si>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</si>
  <si>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</si>
  <si>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</si>
  <si>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</si>
  <si>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</si>
  <si>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</si>
  <si>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</si>
  <si>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</si>
  <si>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</si>
  <si>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</si>
  <si>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</si>
  <si>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</si>
  <si>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</si>
  <si>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</si>
  <si>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</si>
  <si>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</si>
  <si>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</si>
  <si>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</si>
  <si>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</si>
  <si>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</si>
  <si>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</si>
  <si>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</si>
  <si>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</si>
  <si>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</si>
  <si>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</si>
  <si>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</si>
  <si>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</si>
  <si>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</si>
  <si>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</si>
  <si>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</si>
  <si>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</si>
  <si>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</si>
  <si>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</si>
  <si>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</si>
  <si>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</si>
  <si>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</si>
  <si>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</si>
  <si>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</si>
  <si>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</si>
  <si>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</si>
  <si>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</si>
  <si>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</si>
  <si>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</si>
  <si>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</si>
  <si>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</si>
  <si>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</si>
  <si>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</si>
  <si>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</si>
  <si>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</si>
  <si>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</si>
  <si>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</si>
  <si>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</si>
  <si>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</si>
  <si>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</si>
  <si>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</si>
  <si>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</si>
  <si>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</si>
  <si>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</si>
  <si>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</si>
  <si>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</si>
  <si>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</si>
  <si>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</si>
  <si>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</si>
  <si>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</si>
  <si>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</si>
  <si>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</si>
  <si>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</si>
  <si>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</si>
  <si>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</si>
  <si>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</si>
  <si>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</si>
  <si>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</si>
  <si>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</si>
  <si>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</si>
  <si>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</si>
  <si>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</si>
  <si>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</si>
  <si>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</si>
  <si>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</si>
  <si>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</si>
  <si>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</si>
  <si>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</si>
  <si>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</si>
  <si>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</si>
  <si>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</si>
  <si>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</si>
  <si>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</si>
  <si>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</si>
  <si>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</si>
  <si>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</si>
  <si>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</si>
  <si>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</si>
  <si>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</si>
  <si>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</si>
  <si>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</si>
  <si>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</si>
  <si>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</si>
  <si>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</si>
  <si>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</si>
  <si>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</si>
  <si>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</si>
  <si>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</si>
  <si>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</si>
  <si>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</si>
  <si>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</si>
  <si>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</si>
  <si>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</si>
  <si>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</si>
  <si>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</si>
  <si>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</si>
  <si>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</si>
  <si>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</si>
  <si>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</si>
  <si>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</si>
  <si>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</si>
  <si>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</si>
  <si>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</si>
  <si>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</si>
  <si>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</si>
  <si>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</si>
  <si>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</si>
  <si>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</si>
  <si>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</si>
  <si>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</si>
  <si>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</si>
  <si>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</si>
  <si>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</si>
  <si>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</si>
  <si>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</si>
  <si>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</si>
  <si>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</si>
  <si>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</si>
  <si>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</si>
  <si>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</si>
  <si>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</si>
  <si>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</si>
  <si>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</si>
  <si>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</si>
  <si>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</si>
  <si>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</si>
  <si>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</si>
  <si>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</si>
  <si>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</si>
  <si>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</si>
  <si>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</si>
  <si>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</si>
  <si>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</si>
  <si>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</si>
  <si>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</si>
  <si>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</si>
  <si>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</si>
  <si>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</si>
  <si>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</si>
  <si>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</si>
  <si>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</si>
  <si>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</si>
  <si>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</si>
  <si>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</si>
  <si>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</si>
  <si>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</si>
  <si>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</si>
  <si>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</si>
  <si>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</si>
  <si>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</si>
  <si>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</si>
  <si>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</si>
  <si>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</si>
  <si>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</si>
  <si>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</si>
  <si>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</si>
  <si>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</si>
  <si>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</si>
  <si>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</si>
  <si>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</si>
  <si>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</si>
  <si>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</si>
  <si>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</si>
  <si>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</si>
  <si>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</si>
  <si>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</si>
  <si>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</si>
  <si>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</si>
  <si>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</si>
  <si>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</si>
  <si>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</si>
  <si>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</si>
  <si>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</si>
  <si>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</si>
  <si>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</si>
  <si>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</si>
  <si>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</si>
  <si>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</si>
  <si>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</si>
  <si>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</si>
  <si>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</si>
  <si>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</si>
  <si>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</si>
  <si>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</si>
  <si>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</si>
  <si>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</si>
  <si>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</si>
  <si>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</si>
  <si>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</si>
  <si>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</si>
  <si>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</si>
  <si>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</si>
  <si>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</si>
  <si>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</si>
  <si>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</si>
  <si>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</si>
  <si>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</si>
  <si>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</si>
  <si>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</si>
  <si>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</si>
  <si>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</si>
  <si>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</si>
  <si>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</si>
  <si>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</si>
  <si>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</si>
  <si>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</si>
  <si>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</si>
  <si>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</si>
  <si>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</si>
  <si>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</si>
  <si>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</si>
  <si>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</si>
  <si>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</si>
  <si>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</si>
  <si>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</si>
  <si>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</si>
  <si>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</si>
  <si>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</si>
  <si>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</si>
  <si>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</si>
  <si>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</si>
  <si>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</si>
  <si>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</si>
  <si>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</si>
  <si>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</si>
  <si>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</si>
  <si>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</si>
  <si>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</si>
  <si>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</si>
  <si>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</si>
  <si>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</si>
  <si>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</si>
  <si>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</si>
  <si>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</si>
  <si>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</si>
  <si>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</si>
  <si>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</si>
  <si>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</si>
  <si>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</si>
  <si>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</si>
  <si>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</si>
  <si>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</si>
  <si>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</si>
  <si>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</si>
  <si>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</si>
  <si>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</si>
  <si>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</si>
  <si>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</si>
  <si>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</si>
  <si>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</si>
  <si>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</si>
  <si>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</si>
  <si>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</si>
  <si>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</si>
  <si>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</si>
  <si>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</si>
  <si>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</si>
  <si>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</si>
  <si>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</si>
  <si>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</si>
  <si>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</si>
  <si>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</si>
  <si>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</si>
  <si>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</si>
  <si>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</si>
  <si>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</si>
  <si>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</si>
  <si>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</si>
  <si>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</si>
  <si>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</si>
  <si>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</si>
  <si>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</si>
  <si>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</si>
  <si>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</si>
  <si>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</si>
  <si>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</si>
  <si>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</si>
  <si>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</si>
  <si>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</si>
  <si>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</si>
  <si>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</si>
  <si>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</si>
  <si>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</si>
  <si>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</si>
  <si>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</si>
  <si>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</si>
  <si>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</si>
  <si>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</si>
  <si>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</si>
  <si>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</si>
  <si>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</si>
  <si>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</si>
  <si>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</si>
  <si>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</si>
  <si>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</si>
  <si>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</si>
  <si>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</si>
  <si>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</si>
  <si>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</si>
  <si>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</si>
  <si>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</si>
  <si>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</si>
  <si>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</si>
  <si>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</si>
  <si>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</si>
  <si>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</si>
  <si>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</si>
  <si>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</si>
  <si>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</si>
  <si>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</si>
  <si>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</si>
  <si>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</si>
  <si>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</si>
  <si>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</si>
  <si>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</si>
  <si>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</si>
  <si>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</si>
  <si>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</si>
  <si>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</si>
  <si>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</si>
  <si>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</si>
  <si>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</si>
  <si>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</si>
  <si>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</si>
  <si>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</si>
  <si>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</si>
  <si>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</si>
  <si>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</si>
  <si>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</si>
  <si>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</si>
  <si>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</si>
  <si>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</si>
  <si>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</si>
  <si>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</si>
  <si>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</si>
  <si>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</si>
  <si>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</si>
  <si>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</si>
  <si>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</si>
  <si>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</si>
  <si>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</si>
  <si>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</si>
  <si>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</si>
  <si>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</si>
  <si>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</si>
  <si>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</si>
  <si>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</si>
  <si>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</si>
  <si>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</si>
  <si>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</si>
  <si>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</si>
  <si>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</si>
  <si>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</si>
  <si>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</si>
  <si>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</si>
  <si>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</si>
  <si>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</si>
  <si>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</si>
  <si>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</si>
  <si>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</si>
  <si>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</si>
  <si>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</si>
  <si>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</si>
  <si>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</si>
  <si>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</si>
  <si>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</si>
  <si>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</si>
  <si>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</si>
  <si>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</si>
  <si>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</si>
  <si>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</si>
  <si>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</si>
  <si>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</si>
  <si>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</si>
  <si>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</si>
  <si>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</si>
  <si>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</si>
  <si>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</si>
  <si>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</si>
  <si>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</si>
  <si>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</si>
  <si>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</si>
  <si>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</si>
  <si>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</si>
  <si>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</si>
  <si>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</si>
  <si>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</si>
  <si>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</si>
  <si>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</si>
  <si>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</si>
  <si>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</si>
  <si>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</si>
  <si>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</si>
  <si>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</si>
  <si>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</si>
  <si>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</si>
  <si>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</si>
  <si>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</si>
  <si>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</si>
  <si>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</si>
  <si>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</si>
  <si>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</si>
  <si>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</si>
  <si>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</si>
  <si>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</si>
  <si>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</si>
  <si>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</si>
  <si>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</si>
  <si>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</si>
  <si>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</si>
  <si>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</si>
  <si>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</si>
  <si>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</si>
  <si>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</si>
  <si>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</si>
  <si>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</si>
  <si>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</si>
  <si>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</si>
  <si>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</si>
  <si>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</si>
  <si>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</si>
  <si>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</si>
  <si>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</si>
  <si>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</si>
  <si>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</si>
  <si>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</si>
  <si>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</si>
  <si>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</si>
  <si>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</si>
  <si>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</si>
  <si>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</si>
  <si>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</si>
  <si>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</si>
  <si>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</si>
  <si>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</si>
  <si>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</si>
  <si>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</si>
  <si>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</si>
  <si>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</si>
  <si>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</si>
  <si>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</si>
  <si>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</si>
  <si>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</si>
  <si>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</si>
  <si>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</si>
  <si>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</si>
  <si>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</si>
  <si>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</si>
  <si>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</si>
  <si>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</si>
  <si>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</si>
  <si>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</si>
  <si>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</si>
  <si>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</si>
  <si>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</si>
  <si>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</si>
  <si>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</si>
  <si>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</si>
  <si>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</si>
  <si>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</si>
  <si>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</si>
  <si>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</si>
  <si>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</si>
  <si>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</si>
  <si>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</si>
  <si>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</si>
  <si>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</si>
  <si>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</si>
  <si>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</si>
  <si>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</si>
  <si>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</si>
  <si>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</si>
  <si>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</si>
  <si>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</si>
  <si>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</si>
  <si>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</si>
  <si>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</si>
  <si>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</si>
  <si>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</si>
  <si>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</si>
  <si>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</si>
  <si>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</si>
  <si>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</si>
  <si>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</si>
  <si>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</si>
  <si>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</si>
  <si>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</si>
  <si>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</si>
  <si>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</si>
  <si>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</si>
  <si>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</si>
  <si>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</si>
  <si>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</si>
  <si>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</si>
  <si>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</si>
  <si>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</si>
  <si>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</si>
  <si>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</si>
  <si>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</si>
  <si>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</si>
  <si>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</si>
  <si>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</si>
  <si>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</si>
  <si>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</si>
  <si>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</si>
  <si>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</si>
  <si>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</si>
  <si>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</si>
  <si>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</si>
  <si>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</si>
  <si>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</si>
  <si>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</si>
  <si>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</si>
  <si>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</si>
  <si>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</si>
  <si>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</si>
  <si>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</si>
  <si>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</si>
  <si>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</si>
  <si>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</si>
  <si>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</si>
  <si>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</si>
  <si>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</si>
  <si>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</si>
  <si>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</si>
  <si>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</si>
  <si>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</si>
  <si>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</si>
  <si>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</si>
  <si>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</si>
  <si>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</si>
  <si>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</si>
  <si>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</si>
  <si>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</si>
  <si>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</si>
  <si>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</si>
  <si>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</si>
  <si>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</si>
  <si>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</si>
  <si>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</si>
  <si>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</si>
  <si>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</si>
  <si>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</si>
  <si>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</si>
  <si>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</si>
  <si>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</si>
  <si>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</si>
  <si>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</si>
  <si>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</si>
  <si>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</si>
  <si>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</si>
  <si>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</si>
  <si>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</si>
  <si>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</si>
  <si>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</si>
  <si>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</si>
  <si>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</si>
  <si>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</si>
  <si>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</si>
  <si>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</si>
  <si>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</si>
  <si>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</si>
  <si>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</si>
  <si>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</si>
  <si>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</si>
  <si>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</si>
  <si>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</si>
  <si>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</si>
  <si>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</si>
  <si>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</si>
  <si>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</si>
  <si>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</si>
  <si>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</si>
  <si>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</si>
  <si>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</si>
  <si>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</si>
  <si>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</si>
  <si>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</si>
  <si>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</si>
  <si>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</si>
  <si>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</si>
  <si>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</si>
  <si>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</si>
  <si>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</si>
  <si>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</si>
  <si>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</si>
  <si>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</si>
  <si>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</si>
  <si>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</si>
  <si>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</si>
  <si>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</si>
  <si>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</si>
  <si>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</si>
  <si>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</si>
  <si>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</si>
  <si>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</si>
  <si>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</si>
  <si>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</si>
  <si>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</si>
  <si>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</si>
  <si>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</si>
  <si>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</si>
  <si>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</si>
  <si>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</si>
  <si>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</si>
  <si>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</si>
  <si>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</si>
  <si>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</si>
  <si>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</si>
  <si>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</si>
  <si>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</si>
  <si>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</si>
  <si>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</si>
  <si>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</si>
  <si>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</si>
  <si>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</si>
  <si>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</si>
  <si>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</si>
  <si>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</si>
  <si>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</si>
  <si>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</si>
  <si>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</si>
  <si>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</si>
  <si>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</si>
  <si>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</si>
  <si>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</si>
  <si>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</si>
  <si>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</si>
  <si>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</si>
  <si>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</si>
  <si>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</si>
  <si>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</si>
  <si>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</si>
  <si>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</si>
  <si>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</si>
  <si>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</si>
  <si>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</si>
  <si>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</si>
  <si>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</si>
  <si>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</si>
  <si>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</si>
  <si>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</si>
  <si>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</si>
  <si>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</si>
  <si>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</si>
  <si>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</si>
  <si>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</si>
  <si>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</si>
  <si>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</si>
  <si>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</si>
  <si>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</si>
  <si>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</si>
  <si>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</si>
  <si>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</si>
  <si>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</si>
  <si>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</si>
  <si>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</si>
  <si>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</si>
  <si>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</si>
  <si>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</si>
  <si>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</si>
  <si>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</si>
  <si>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</si>
  <si>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</si>
  <si>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</si>
  <si>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</si>
  <si>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</si>
  <si>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</si>
  <si>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</si>
  <si>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</si>
  <si>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</si>
  <si>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</si>
  <si>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</si>
  <si>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</si>
  <si>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</si>
  <si>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</si>
  <si>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</si>
  <si>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</si>
  <si>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</si>
  <si>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</si>
  <si>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</si>
  <si>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</si>
  <si>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</si>
  <si>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</si>
  <si>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</si>
  <si>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</si>
  <si>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</si>
  <si>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</si>
  <si>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</si>
  <si>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</si>
  <si>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</si>
  <si>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</si>
  <si>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</si>
  <si>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</si>
  <si>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</si>
  <si>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</si>
  <si>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</si>
  <si>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</si>
  <si>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</si>
  <si>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</si>
  <si>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</si>
  <si>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</si>
  <si>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</si>
  <si>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</si>
  <si>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</si>
  <si>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</si>
  <si>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</si>
  <si>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</si>
  <si>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</si>
  <si>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</si>
  <si>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</si>
  <si>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</si>
  <si>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</si>
  <si>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</si>
  <si>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</si>
  <si>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</si>
  <si>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</si>
  <si>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</si>
  <si>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</si>
  <si>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</si>
  <si>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</si>
  <si>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</si>
  <si>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</si>
  <si>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</si>
  <si>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</si>
  <si>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</si>
  <si>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</si>
  <si>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</si>
  <si>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</si>
  <si>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</si>
  <si>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</si>
  <si>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</si>
  <si>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</si>
  <si>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</si>
  <si>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</si>
  <si>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</si>
  <si>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</si>
  <si>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</si>
  <si>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</si>
  <si>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</si>
  <si>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</si>
  <si>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</si>
  <si>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</si>
  <si>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</si>
  <si>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</si>
  <si>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</si>
  <si>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</si>
  <si>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</si>
  <si>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</si>
  <si>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</si>
  <si>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</si>
  <si>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</si>
  <si>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</si>
  <si>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</si>
  <si>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</si>
  <si>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</si>
  <si>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</si>
  <si>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</si>
  <si>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</si>
  <si>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</si>
  <si>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</si>
  <si>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</si>
  <si>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</si>
  <si>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</si>
  <si>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</si>
  <si>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</si>
  <si>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</si>
  <si>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</si>
  <si>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</si>
  <si>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</si>
  <si>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</si>
  <si>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</si>
  <si>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</si>
  <si>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</si>
  <si>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</si>
  <si>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</si>
  <si>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</si>
  <si>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</si>
  <si>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</si>
  <si>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</si>
  <si>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</si>
  <si>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</si>
  <si>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</si>
  <si>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</si>
  <si>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</si>
  <si>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</si>
  <si>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</si>
  <si>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</si>
  <si>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</si>
  <si>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</si>
  <si>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</si>
  <si>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</si>
  <si>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</si>
  <si>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</si>
  <si>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</si>
  <si>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</si>
  <si>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</si>
  <si>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</si>
  <si>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</si>
  <si>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</si>
  <si>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</si>
  <si>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</si>
  <si>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</si>
  <si>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</si>
  <si>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</si>
  <si>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</si>
  <si>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</si>
  <si>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</si>
  <si>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</si>
  <si>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</si>
  <si>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</si>
  <si>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</si>
  <si>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</si>
  <si>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</si>
  <si>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</si>
  <si>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</si>
  <si>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</si>
  <si>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</si>
  <si>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</si>
  <si>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</si>
  <si>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</si>
  <si>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</si>
  <si>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</si>
  <si>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</si>
  <si>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</si>
  <si>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</si>
  <si>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</si>
  <si>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</si>
  <si>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</si>
  <si>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</si>
  <si>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</si>
  <si>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</si>
  <si>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</si>
  <si>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</si>
  <si>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</si>
  <si>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</si>
  <si>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</si>
  <si>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</si>
  <si>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</si>
  <si>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</si>
  <si>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</si>
  <si>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</si>
  <si>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</si>
  <si>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</si>
  <si>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</si>
  <si>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</si>
  <si>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</si>
  <si>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</si>
  <si>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</si>
  <si>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</si>
  <si>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</si>
  <si>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</si>
  <si>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</si>
  <si>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</si>
  <si>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</si>
  <si>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</si>
  <si>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</si>
  <si>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</si>
  <si>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</si>
  <si>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</si>
  <si>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</si>
  <si>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</si>
  <si>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</si>
  <si>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</si>
  <si>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</si>
  <si>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</si>
  <si>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</si>
  <si>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</si>
  <si>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</si>
  <si>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</si>
  <si>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</si>
  <si>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</si>
  <si>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</si>
  <si>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</si>
  <si>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</si>
  <si>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</si>
  <si>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</si>
  <si>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</si>
  <si>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</si>
  <si>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</si>
  <si>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</si>
  <si>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</si>
  <si>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</si>
  <si>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</si>
  <si>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</si>
  <si>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</si>
  <si>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</si>
  <si>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</si>
  <si>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</si>
  <si>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</si>
  <si>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</si>
  <si>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</si>
  <si>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</si>
  <si>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</si>
  <si>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</si>
  <si>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</si>
  <si>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</si>
  <si>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</si>
  <si>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</si>
  <si>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</si>
  <si>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</si>
  <si>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</si>
  <si>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</si>
  <si>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</si>
  <si>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</si>
  <si>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</si>
  <si>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</si>
  <si>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</si>
  <si>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</si>
  <si>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</si>
  <si>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</si>
  <si>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</si>
  <si>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</si>
  <si>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</si>
  <si>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</si>
  <si>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</si>
  <si>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</si>
  <si>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</si>
  <si>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</si>
  <si>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</si>
  <si>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</si>
  <si>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</si>
  <si>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</si>
  <si>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</si>
  <si>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</si>
  <si>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</si>
  <si>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</si>
  <si>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</si>
  <si>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</si>
  <si>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</si>
  <si>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</si>
  <si>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</si>
  <si>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</si>
  <si>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</si>
  <si>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</si>
  <si>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</si>
  <si>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</si>
  <si>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</si>
  <si>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</si>
  <si>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</si>
  <si>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</si>
  <si>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</si>
  <si>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</si>
  <si>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</si>
  <si>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</si>
  <si>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</si>
  <si>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</si>
  <si>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</si>
  <si>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</si>
  <si>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</si>
  <si>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</si>
  <si>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</si>
  <si>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</si>
  <si>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</si>
  <si>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</si>
  <si>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</si>
  <si>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</si>
  <si>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</si>
  <si>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</si>
  <si>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</si>
  <si>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</si>
  <si>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</si>
  <si>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</si>
  <si>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</si>
  <si>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</si>
  <si>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</si>
  <si>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</si>
  <si>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</si>
  <si>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</si>
  <si>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</si>
  <si>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</si>
  <si>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</si>
  <si>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</si>
  <si>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</si>
  <si>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</si>
  <si>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</si>
  <si>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</si>
  <si>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</si>
  <si>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</si>
  <si>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</si>
  <si>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</si>
  <si>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</si>
  <si>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</si>
  <si>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</si>
  <si>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</si>
  <si>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</si>
  <si>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</si>
  <si>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</si>
  <si>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</si>
  <si>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</si>
  <si>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</si>
  <si>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</si>
  <si>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</si>
  <si>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</si>
  <si>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</si>
  <si>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</si>
  <si>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</si>
  <si>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</si>
  <si>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</si>
  <si>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</si>
  <si>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</si>
  <si>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</si>
  <si>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</si>
  <si>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</si>
  <si>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</si>
  <si>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</si>
  <si>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</si>
  <si>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</si>
  <si>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</si>
  <si>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</si>
  <si>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</si>
  <si>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</si>
  <si>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</si>
  <si>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</si>
  <si>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</si>
  <si>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</si>
  <si>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</si>
  <si>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</si>
  <si>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</si>
  <si>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</si>
  <si>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</si>
  <si>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</si>
  <si>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</si>
  <si>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</si>
  <si>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</si>
  <si>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</si>
  <si>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</si>
  <si>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</si>
  <si>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</si>
  <si>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</si>
  <si>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</si>
  <si>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</si>
  <si>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</si>
  <si>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</si>
  <si>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</si>
  <si>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</si>
  <si>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</si>
  <si>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</si>
  <si>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</si>
  <si>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</si>
  <si>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</si>
  <si>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</si>
  <si>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</si>
  <si>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</si>
  <si>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</si>
  <si>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</si>
  <si>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</si>
  <si>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</si>
  <si>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</si>
  <si>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</si>
  <si>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</si>
  <si>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</si>
  <si>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</si>
  <si>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</si>
  <si>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</si>
  <si>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</si>
  <si>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</si>
  <si>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</si>
  <si>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</si>
  <si>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</si>
  <si>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</si>
  <si>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</si>
  <si>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</si>
  <si>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</si>
  <si>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</si>
  <si>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</si>
  <si>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</si>
  <si>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</si>
  <si>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</si>
  <si>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</si>
  <si>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</si>
  <si>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</si>
  <si>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</si>
  <si>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</si>
  <si>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</si>
  <si>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</si>
  <si>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</si>
  <si>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</si>
  <si>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</si>
  <si>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</si>
  <si>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</si>
  <si>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</si>
  <si>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</si>
  <si>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</si>
  <si>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</si>
  <si>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</si>
  <si>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</si>
  <si>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</si>
  <si>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</si>
  <si>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</si>
  <si>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</si>
  <si>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</si>
  <si>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</si>
  <si>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</si>
  <si>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</si>
  <si>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</si>
  <si>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</si>
  <si>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</si>
  <si>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</si>
  <si>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</si>
  <si>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</si>
  <si>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</si>
  <si>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</si>
  <si>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</si>
  <si>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</si>
  <si>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</si>
  <si>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</si>
  <si>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</si>
  <si>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</si>
  <si>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</si>
  <si>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</si>
  <si>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</si>
  <si>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</si>
  <si>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</si>
  <si>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</si>
  <si>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</si>
  <si>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</si>
  <si>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</si>
  <si>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</si>
  <si>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</si>
  <si>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</si>
  <si>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</si>
  <si>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</si>
  <si>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</si>
  <si>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</si>
  <si>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</si>
  <si>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</si>
  <si>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</si>
  <si>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</si>
  <si>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</si>
  <si>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</si>
  <si>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</si>
  <si>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</si>
  <si>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</si>
  <si>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</si>
  <si>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</si>
  <si>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</si>
  <si>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</si>
  <si>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</si>
  <si>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</si>
  <si>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</si>
  <si>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</si>
  <si>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</si>
  <si>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</si>
  <si>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</si>
  <si>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</si>
  <si>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</si>
  <si>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</si>
  <si>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</si>
  <si>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</si>
  <si>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</si>
  <si>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</si>
  <si>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</si>
  <si>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</si>
  <si>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</si>
  <si>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</si>
  <si>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</si>
  <si>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</si>
  <si>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</si>
  <si>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</si>
  <si>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</si>
  <si>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</si>
  <si>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</si>
  <si>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</si>
  <si>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</si>
  <si>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</si>
  <si>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</si>
  <si>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</si>
  <si>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</si>
  <si>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</si>
  <si>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</si>
  <si>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</si>
  <si>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</si>
  <si>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</si>
  <si>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</si>
  <si>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</si>
  <si>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</si>
  <si>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</si>
  <si>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</si>
  <si>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</si>
  <si>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</si>
  <si>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</si>
  <si>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</si>
  <si>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</si>
  <si>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</si>
  <si>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</si>
  <si>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</si>
  <si>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</si>
  <si>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</si>
  <si>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</si>
  <si>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</si>
  <si>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</si>
  <si>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</si>
  <si>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</si>
  <si>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</si>
  <si>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</si>
  <si>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</si>
  <si>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</si>
  <si>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</si>
  <si>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</si>
  <si>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</si>
  <si>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</si>
  <si>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</si>
  <si>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</si>
  <si>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</si>
  <si>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</si>
  <si>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</si>
  <si>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</si>
  <si>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</si>
  <si>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</si>
  <si>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</si>
  <si>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</si>
  <si>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</si>
  <si>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</si>
  <si>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</si>
  <si>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</si>
  <si>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</si>
  <si>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</si>
  <si>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</si>
  <si>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</si>
  <si>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</si>
  <si>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</si>
  <si>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</si>
  <si>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</si>
  <si>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</si>
  <si>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</si>
  <si>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</si>
  <si>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</si>
  <si>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</si>
  <si>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</si>
  <si>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</si>
  <si>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</si>
  <si>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</si>
  <si>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</si>
  <si>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</si>
  <si>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</si>
  <si>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</si>
  <si>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</si>
  <si>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</si>
  <si>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</si>
  <si>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</si>
  <si>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</si>
  <si>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</si>
  <si>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</si>
  <si>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</si>
  <si>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</si>
  <si>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</si>
  <si>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</si>
  <si>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</si>
  <si>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</si>
  <si>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</si>
  <si>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</si>
  <si>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</si>
  <si>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</si>
  <si>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</si>
  <si>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</si>
  <si>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</si>
  <si>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</si>
  <si>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</si>
  <si>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</si>
  <si>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</si>
  <si>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</si>
  <si>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</si>
  <si>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</si>
  <si>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</si>
  <si>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</si>
  <si>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</si>
  <si>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</si>
  <si>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</si>
  <si>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</si>
  <si>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</si>
  <si>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</si>
  <si>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</si>
  <si>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</si>
  <si>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</si>
  <si>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</si>
  <si>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</si>
  <si>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</si>
  <si>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</si>
  <si>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</si>
  <si>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</si>
  <si>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</si>
  <si>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</si>
  <si>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</si>
  <si>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</si>
  <si>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</si>
  <si>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</si>
  <si>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</si>
  <si>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</si>
  <si>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</si>
  <si>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</si>
  <si>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</si>
  <si>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</si>
  <si>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</si>
  <si>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</si>
  <si>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</si>
  <si>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</si>
  <si>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</si>
  <si>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</si>
  <si>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</si>
  <si>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</si>
  <si>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</si>
  <si>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</si>
  <si>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</si>
  <si>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</si>
  <si>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</si>
  <si>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</si>
  <si>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</si>
  <si>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</si>
  <si>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</si>
  <si>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</si>
  <si>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</si>
  <si>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</si>
  <si>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</si>
  <si>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</si>
  <si>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</si>
  <si>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</si>
  <si>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</si>
  <si>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</si>
  <si>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</si>
  <si>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</si>
  <si>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</si>
  <si>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</si>
  <si>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</si>
  <si>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</si>
  <si>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</si>
  <si>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</si>
  <si>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</si>
  <si>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</si>
  <si>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</si>
  <si>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</si>
  <si>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</si>
  <si>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</si>
  <si>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</si>
  <si>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</si>
  <si>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</si>
  <si>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</si>
  <si>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</si>
  <si>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</si>
  <si>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</si>
  <si>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</si>
  <si>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</si>
  <si>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</si>
  <si>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</si>
  <si>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</si>
  <si>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</si>
  <si>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</si>
  <si>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</si>
  <si>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</si>
  <si>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</si>
  <si>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</si>
  <si>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</si>
  <si>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</si>
  <si>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</si>
  <si>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</si>
  <si>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</si>
  <si>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</si>
  <si>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</si>
  <si>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</si>
  <si>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</si>
  <si>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</si>
  <si>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</si>
  <si>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</si>
  <si>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</si>
  <si>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</si>
  <si>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</si>
  <si>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</si>
  <si>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</si>
  <si>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</si>
  <si>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</si>
  <si>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</si>
  <si>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</si>
  <si>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</si>
  <si>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</si>
  <si>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</si>
  <si>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</si>
  <si>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</si>
  <si>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</si>
  <si>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</si>
  <si>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</si>
  <si>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</si>
  <si>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</si>
  <si>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</si>
  <si>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</si>
  <si>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</si>
  <si>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</si>
  <si>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</si>
  <si>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</si>
  <si>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</si>
  <si>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</si>
  <si>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</si>
  <si>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</si>
  <si>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</si>
  <si>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</si>
  <si>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</si>
  <si>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</si>
  <si>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</si>
  <si>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</si>
  <si>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</si>
  <si>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</si>
  <si>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</si>
  <si>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</si>
  <si>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</si>
  <si>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</si>
  <si>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</si>
  <si>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</si>
  <si>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</si>
  <si>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</si>
  <si>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</si>
  <si>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</si>
  <si>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</si>
  <si>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</si>
  <si>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</si>
  <si>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</si>
  <si>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</si>
  <si>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</si>
  <si>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</si>
  <si>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</si>
  <si>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</si>
  <si>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</si>
  <si>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</si>
  <si>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</si>
  <si>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</si>
  <si>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</si>
  <si>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</si>
  <si>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</si>
  <si>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</si>
  <si>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</si>
  <si>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</si>
  <si>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</si>
  <si>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</si>
  <si>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</si>
  <si>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</si>
  <si>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</si>
  <si>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</si>
  <si>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</si>
  <si>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</si>
  <si>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</si>
  <si>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</si>
  <si>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</si>
  <si>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</si>
  <si>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</si>
  <si>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</si>
  <si>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</si>
  <si>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</si>
  <si>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</si>
  <si>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</si>
  <si>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</si>
  <si>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</si>
  <si>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</si>
  <si>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</si>
  <si>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</si>
  <si>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</si>
  <si>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</si>
  <si>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</si>
  <si>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</si>
  <si>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</si>
  <si>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</si>
  <si>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</si>
  <si>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</si>
  <si>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</si>
  <si>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</si>
  <si>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</si>
  <si>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</si>
  <si>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</si>
  <si>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</si>
  <si>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</si>
  <si>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</si>
  <si>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</si>
  <si>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</si>
  <si>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</si>
  <si>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</si>
  <si>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</si>
  <si>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</si>
  <si>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</si>
  <si>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</si>
  <si>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</si>
  <si>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</si>
  <si>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</si>
  <si>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</si>
  <si>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</si>
  <si>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</si>
  <si>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</si>
  <si>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</si>
  <si>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</si>
  <si>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</si>
  <si>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</si>
  <si>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</si>
  <si>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</si>
  <si>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</si>
  <si>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</si>
  <si>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</si>
  <si>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</si>
  <si>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</si>
  <si>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</si>
  <si>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</si>
  <si>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</si>
  <si>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</si>
  <si>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</si>
  <si>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</si>
  <si>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</si>
  <si>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</si>
  <si>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</si>
  <si>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</si>
  <si>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</si>
  <si>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</si>
  <si>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</si>
  <si>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</si>
  <si>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</si>
  <si>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</si>
  <si>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</si>
  <si>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</si>
  <si>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</si>
  <si>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</si>
  <si>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</si>
  <si>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</si>
  <si>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</si>
  <si>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</si>
  <si>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</si>
  <si>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</si>
  <si>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</si>
  <si>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</si>
  <si>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</si>
  <si>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</si>
  <si>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</si>
  <si>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</si>
  <si>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</si>
  <si>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</si>
  <si>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</si>
  <si>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</si>
  <si>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</si>
  <si>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</si>
  <si>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</si>
  <si>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</si>
  <si>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</si>
  <si>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</si>
  <si>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</si>
  <si>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</si>
  <si>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</si>
  <si>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</si>
  <si>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</si>
  <si>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</si>
  <si>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</si>
  <si>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</si>
  <si>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</si>
  <si>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</si>
  <si>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</si>
  <si>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</si>
  <si>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</si>
  <si>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</si>
  <si>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</si>
  <si>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</si>
  <si>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</si>
  <si>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</si>
  <si>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</si>
  <si>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</si>
  <si>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</si>
  <si>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</si>
  <si>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</si>
  <si>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</si>
  <si>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</si>
  <si>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</si>
  <si>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</si>
  <si>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</si>
  <si>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</si>
  <si>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</si>
  <si>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</si>
  <si>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</si>
  <si>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</si>
  <si>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</si>
  <si>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</si>
  <si>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</si>
  <si>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</si>
  <si>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</si>
  <si>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</si>
  <si>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</si>
  <si>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</si>
  <si>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</si>
  <si>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</si>
  <si>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</si>
  <si>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</si>
  <si>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</si>
  <si>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</si>
  <si>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</si>
  <si>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</si>
  <si>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</si>
  <si>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</si>
  <si>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</si>
  <si>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</si>
  <si>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</si>
  <si>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</si>
  <si>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</si>
  <si>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</si>
  <si>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</si>
  <si>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</si>
  <si>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</si>
  <si>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</si>
  <si>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</si>
  <si>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</si>
  <si>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</si>
  <si>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</si>
  <si>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</si>
  <si>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</si>
  <si>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</si>
  <si>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</si>
  <si>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</si>
  <si>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</si>
  <si>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</si>
  <si>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</si>
  <si>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</si>
  <si>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</si>
  <si>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</si>
  <si>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</si>
  <si>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</si>
  <si>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</si>
  <si>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</si>
  <si>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</si>
  <si>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</si>
  <si>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</si>
  <si>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</si>
  <si>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</si>
  <si>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</si>
  <si>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</si>
  <si>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</si>
  <si>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</si>
  <si>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</si>
  <si>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</si>
  <si>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</si>
  <si>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</si>
  <si>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</si>
  <si>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</si>
  <si>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</si>
  <si>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</si>
  <si>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</si>
  <si>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</si>
  <si>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</si>
  <si>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</si>
  <si>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</si>
  <si>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</si>
  <si>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</si>
  <si>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</si>
  <si>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</si>
  <si>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</si>
  <si>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</si>
  <si>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</si>
  <si>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</si>
  <si>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</si>
  <si>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</si>
  <si>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</si>
  <si>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</si>
  <si>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</si>
  <si>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</si>
  <si>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</si>
  <si>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</si>
  <si>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</si>
  <si>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</si>
  <si>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</si>
  <si>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</si>
  <si>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</si>
  <si>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</si>
  <si>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</si>
  <si>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</si>
  <si>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</si>
  <si>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</si>
  <si>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</si>
  <si>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</si>
  <si>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</si>
  <si>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</si>
  <si>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</si>
  <si>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</si>
  <si>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</si>
  <si>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</si>
  <si>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</si>
  <si>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</si>
  <si>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</si>
  <si>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</si>
  <si>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</si>
  <si>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</si>
  <si>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</si>
  <si>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</si>
  <si>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</si>
  <si>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</si>
  <si>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</si>
  <si>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</si>
  <si>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</si>
  <si>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</si>
  <si>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</si>
  <si>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</si>
  <si>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</si>
  <si>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</si>
  <si>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</si>
  <si>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</si>
  <si>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</si>
  <si>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</si>
  <si>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</si>
  <si>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</si>
  <si>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</si>
  <si>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</si>
  <si>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</si>
  <si>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</si>
  <si>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</si>
  <si>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</si>
  <si>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</si>
  <si>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</si>
  <si>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</si>
  <si>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</si>
  <si>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</si>
  <si>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</si>
  <si>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</si>
  <si>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</si>
  <si>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</si>
  <si>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</si>
  <si>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</si>
  <si>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</si>
  <si>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</si>
  <si>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</si>
  <si>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</si>
  <si>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</si>
  <si>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</si>
  <si>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</si>
  <si>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</si>
  <si>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</si>
  <si>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</si>
  <si>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</si>
  <si>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</si>
  <si>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</si>
  <si>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</si>
  <si>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</si>
  <si>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</si>
  <si>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</si>
  <si>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</si>
  <si>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</si>
  <si>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</si>
  <si>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</si>
  <si>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</si>
  <si>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</si>
  <si>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</si>
  <si>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</si>
  <si>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</si>
  <si>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</si>
  <si>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</si>
  <si>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</si>
  <si>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</si>
  <si>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</si>
  <si>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</si>
  <si>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</si>
  <si>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</si>
  <si>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</si>
  <si>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</si>
  <si>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</si>
  <si>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</si>
  <si>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</si>
  <si>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</si>
  <si>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</si>
  <si>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</si>
  <si>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</si>
  <si>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</si>
  <si>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</si>
  <si>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</si>
  <si>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</si>
  <si>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</si>
  <si>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</si>
  <si>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</si>
  <si>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</si>
  <si>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</si>
  <si>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</si>
  <si>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</si>
  <si>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</si>
  <si>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</si>
  <si>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</si>
  <si>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</si>
  <si>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</si>
  <si>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</si>
  <si>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</si>
  <si>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</si>
  <si>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</si>
  <si>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</si>
  <si>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</si>
  <si>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</si>
  <si>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</si>
  <si>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</si>
  <si>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</si>
  <si>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</si>
  <si>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</si>
  <si>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</si>
  <si>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</si>
  <si>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</si>
  <si>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</si>
  <si>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</si>
  <si>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</si>
  <si>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</si>
  <si>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</si>
  <si>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</si>
  <si>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</si>
  <si>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</si>
  <si>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</si>
  <si>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</si>
  <si>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</si>
  <si>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</si>
  <si>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</si>
  <si>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</si>
  <si>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</si>
  <si>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</si>
  <si>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</si>
  <si>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</si>
  <si>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</si>
  <si>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</si>
  <si>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</si>
  <si>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</si>
  <si>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</si>
  <si>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</si>
  <si>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</si>
  <si>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</si>
  <si>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</si>
  <si>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</si>
  <si>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</si>
  <si>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</si>
  <si>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</si>
  <si>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</si>
  <si>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</si>
  <si>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</si>
  <si>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</si>
  <si>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</si>
  <si>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</si>
  <si>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</si>
  <si>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</si>
  <si>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</si>
  <si>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</si>
  <si>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</si>
  <si>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</si>
  <si>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</si>
  <si>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</si>
  <si>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</si>
  <si>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</si>
  <si>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</si>
  <si>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</si>
  <si>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</si>
  <si>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</si>
  <si>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</si>
  <si>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</si>
  <si>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</si>
  <si>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</si>
  <si>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</si>
  <si>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</si>
  <si>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</si>
  <si>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</si>
  <si>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</si>
  <si>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</si>
  <si>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</si>
  <si>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</si>
  <si>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</si>
  <si>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</si>
  <si>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</si>
  <si>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</si>
  <si>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</si>
  <si>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</si>
  <si>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</si>
  <si>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</si>
  <si>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</si>
  <si>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</si>
  <si>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</si>
  <si>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</si>
  <si>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</si>
  <si>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</si>
  <si>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</si>
  <si>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</si>
  <si>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</si>
  <si>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</si>
  <si>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</si>
  <si>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</si>
  <si>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</si>
  <si>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</si>
  <si>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</si>
  <si>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</si>
  <si>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</si>
  <si>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</si>
  <si>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</si>
  <si>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</si>
  <si>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</si>
  <si>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</si>
  <si>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</si>
  <si>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</si>
  <si>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</si>
  <si>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</si>
  <si>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</si>
  <si>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</si>
  <si>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</si>
  <si>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</si>
  <si>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</si>
  <si>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</si>
  <si>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</si>
  <si>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</si>
  <si>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</si>
  <si>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</si>
  <si>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</si>
  <si>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</si>
  <si>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</si>
  <si>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</si>
  <si>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</si>
  <si>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</si>
  <si>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</si>
  <si>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</si>
  <si>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</si>
  <si>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</si>
  <si>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</si>
  <si>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</si>
  <si>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</si>
  <si>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</si>
  <si>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</si>
  <si>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</si>
  <si>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</si>
  <si>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</si>
  <si>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</si>
  <si>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</si>
  <si>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</si>
  <si>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</si>
  <si>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</si>
  <si>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</si>
  <si>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</si>
  <si>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</si>
  <si>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</si>
  <si>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</si>
  <si>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</si>
  <si>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</si>
  <si>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</si>
  <si>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</si>
  <si>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</si>
  <si>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</si>
  <si>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</si>
  <si>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</si>
  <si>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</si>
  <si>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</si>
  <si>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</si>
  <si>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</si>
  <si>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</si>
  <si>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</si>
  <si>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</si>
  <si>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</si>
  <si>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</si>
  <si>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</si>
  <si>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</si>
  <si>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</si>
  <si>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</si>
  <si>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</si>
  <si>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</si>
  <si>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</si>
  <si>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</si>
  <si>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</si>
  <si>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</si>
  <si>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</si>
  <si>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</si>
  <si>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</si>
  <si>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</si>
  <si>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</si>
  <si>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</si>
  <si>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</si>
  <si>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</si>
  <si>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</si>
  <si>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</si>
  <si>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</si>
  <si>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</si>
  <si>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</si>
  <si>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</si>
  <si>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</si>
  <si>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</si>
  <si>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</si>
  <si>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</si>
  <si>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</si>
  <si>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</si>
  <si>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</si>
  <si>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</si>
  <si>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</si>
  <si>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</si>
  <si>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</si>
  <si>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</si>
  <si>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</si>
  <si>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</si>
  <si>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</si>
  <si>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</si>
  <si>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</si>
  <si>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</si>
  <si>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</si>
  <si>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</si>
  <si>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</si>
  <si>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</si>
  <si>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</si>
  <si>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</si>
  <si>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</si>
  <si>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</si>
  <si>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</si>
  <si>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</si>
  <si>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</si>
  <si>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</si>
  <si>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</si>
  <si>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</si>
  <si>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</si>
  <si>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</si>
  <si>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</si>
  <si>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</si>
  <si>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</si>
  <si>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</si>
  <si>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</si>
  <si>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</si>
  <si>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</si>
  <si>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</si>
  <si>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</si>
  <si>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</si>
  <si>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</si>
  <si>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</si>
  <si>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</si>
  <si>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</si>
  <si>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</si>
  <si>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</si>
  <si>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</si>
  <si>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</si>
  <si>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</si>
  <si>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</si>
  <si>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</si>
  <si>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</si>
  <si>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</si>
  <si>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</si>
  <si>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</si>
  <si>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</si>
  <si>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</si>
  <si>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</si>
  <si>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</si>
  <si>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</si>
  <si>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</si>
  <si>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</si>
  <si>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</si>
  <si>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</si>
  <si>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</si>
  <si>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</si>
  <si>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</si>
  <si>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</si>
  <si>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</si>
  <si>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</si>
  <si>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</si>
  <si>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</si>
  <si>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</si>
  <si>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</si>
  <si>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</si>
  <si>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</si>
  <si>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</si>
  <si>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</si>
  <si>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</si>
  <si>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</si>
  <si>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</si>
  <si>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</si>
  <si>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</si>
  <si>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</si>
  <si>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</si>
  <si>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</si>
  <si>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</si>
  <si>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</si>
  <si>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</si>
  <si>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</si>
  <si>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</si>
  <si>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</si>
  <si>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</si>
  <si>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</si>
  <si>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</si>
  <si>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</si>
  <si>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</si>
  <si>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</si>
  <si>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</si>
  <si>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</si>
  <si>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</si>
  <si>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</si>
  <si>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</si>
  <si>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</si>
  <si>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</si>
  <si>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</si>
  <si>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</si>
  <si>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</si>
  <si>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</si>
  <si>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</si>
  <si>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</si>
  <si>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</si>
  <si>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</si>
  <si>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</si>
  <si>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</si>
  <si>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</si>
  <si>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</si>
  <si>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</si>
  <si>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</si>
  <si>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</si>
  <si>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</si>
  <si>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</si>
  <si>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</si>
  <si>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</si>
  <si>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</si>
  <si>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</si>
  <si>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</si>
  <si>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</si>
  <si>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</si>
  <si>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</si>
  <si>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</si>
  <si>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</si>
  <si>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</si>
  <si>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</si>
  <si>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</si>
  <si>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</si>
  <si>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</si>
  <si>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</si>
  <si>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</si>
  <si>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</si>
  <si>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</si>
  <si>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</si>
  <si>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</si>
  <si>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</si>
  <si>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</si>
  <si>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</si>
  <si>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</si>
  <si>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</si>
  <si>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</si>
  <si>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</si>
  <si>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</si>
  <si>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</si>
  <si>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</si>
  <si>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</si>
  <si>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</si>
  <si>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</si>
  <si>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</si>
  <si>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</si>
  <si>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</si>
  <si>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</si>
  <si>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</si>
  <si>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</si>
  <si>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</si>
  <si>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</si>
  <si>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</si>
  <si>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</si>
  <si>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</si>
  <si>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</si>
  <si>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</si>
  <si>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</si>
  <si>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</si>
  <si>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</si>
  <si>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</si>
  <si>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</si>
  <si>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</si>
  <si>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</si>
  <si>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</si>
  <si>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</si>
  <si>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</si>
  <si>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</si>
  <si>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</si>
  <si>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</si>
  <si>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</si>
  <si>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</si>
  <si>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</si>
  <si>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</si>
  <si>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</si>
  <si>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</si>
  <si>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</si>
  <si>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</si>
  <si>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</si>
  <si>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</si>
  <si>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</si>
  <si>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</si>
  <si>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</si>
  <si>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</si>
  <si>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</si>
  <si>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</si>
  <si>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</si>
  <si>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</si>
  <si>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</si>
  <si>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</si>
  <si>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</si>
  <si>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</si>
  <si>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</si>
  <si>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</si>
  <si>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</si>
  <si>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</si>
  <si>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</si>
  <si>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</si>
  <si>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</si>
  <si>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</si>
  <si>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</si>
  <si>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</si>
  <si>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</si>
  <si>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</si>
  <si>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</si>
  <si>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</si>
  <si>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</si>
  <si>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</si>
  <si>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</si>
  <si>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</si>
  <si>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</si>
  <si>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</si>
  <si>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</si>
  <si>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</si>
  <si>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</si>
  <si>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</si>
  <si>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</si>
  <si>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</si>
  <si>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</si>
  <si>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</si>
  <si>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</si>
  <si>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</si>
  <si>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</si>
  <si>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</si>
  <si>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</si>
  <si>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</si>
  <si>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</si>
  <si>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</si>
  <si>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</si>
  <si>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</si>
  <si>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</si>
  <si>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</si>
  <si>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</si>
  <si>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</si>
  <si>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</si>
  <si>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</si>
  <si>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</si>
  <si>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</si>
  <si>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</si>
  <si>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</si>
  <si>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</si>
  <si>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</si>
  <si>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</si>
  <si>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</si>
  <si>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</si>
  <si>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</si>
  <si>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</si>
  <si>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</si>
  <si>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</si>
  <si>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</si>
  <si>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</si>
  <si>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</si>
  <si>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</si>
  <si>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</si>
  <si>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</si>
  <si>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</si>
  <si>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</si>
  <si>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</si>
  <si>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</si>
  <si>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</si>
  <si>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</si>
  <si>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</si>
  <si>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</si>
  <si>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</si>
  <si>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</si>
  <si>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</si>
  <si>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</si>
  <si>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</si>
  <si>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</si>
  <si>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</si>
  <si>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</si>
  <si>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</si>
  <si>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</si>
  <si>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</si>
  <si>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</si>
  <si>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</si>
  <si>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</si>
  <si>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</si>
  <si>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</si>
  <si>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</si>
  <si>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</si>
  <si>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</si>
  <si>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</si>
  <si>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</si>
  <si>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</si>
  <si>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</si>
  <si>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</si>
  <si>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</si>
  <si>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</si>
  <si>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</si>
  <si>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</si>
  <si>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</si>
  <si>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</si>
  <si>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</si>
  <si>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</si>
  <si>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</si>
  <si>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</si>
  <si>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</si>
  <si>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</si>
  <si>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</si>
  <si>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</si>
  <si>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</si>
  <si>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</si>
  <si>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</si>
  <si>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</si>
  <si>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</si>
  <si>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</si>
  <si>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</si>
  <si>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</si>
  <si>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</si>
  <si>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</si>
  <si>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</si>
  <si>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</si>
  <si>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</si>
  <si>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</si>
  <si>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</si>
  <si>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</si>
  <si>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</si>
  <si>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</si>
  <si>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</si>
  <si>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</si>
  <si>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</si>
  <si>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</si>
  <si>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</si>
  <si>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</si>
  <si>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</si>
  <si>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</si>
  <si>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</si>
  <si>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</si>
  <si>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</si>
  <si>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</si>
  <si>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</si>
  <si>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</si>
  <si>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</si>
  <si>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</si>
  <si>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</si>
  <si>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</si>
  <si>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</si>
  <si>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</si>
  <si>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</si>
  <si>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</si>
  <si>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</si>
  <si>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</si>
  <si>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</si>
  <si>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</si>
  <si>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</si>
  <si>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</si>
  <si>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</si>
  <si>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</si>
  <si>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</si>
  <si>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</si>
  <si>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</si>
  <si>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</si>
  <si>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</si>
  <si>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</si>
  <si>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</si>
  <si>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</si>
  <si>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</si>
  <si>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</si>
  <si>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</si>
  <si>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</si>
  <si>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</si>
  <si>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</si>
  <si>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</si>
  <si>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</si>
  <si>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</si>
  <si>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</si>
  <si>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</si>
  <si>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</si>
  <si>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</si>
  <si>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</si>
  <si>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</si>
  <si>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</si>
  <si>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</si>
  <si>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</si>
  <si>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</si>
  <si>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</si>
  <si>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</si>
  <si>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</si>
  <si>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</si>
  <si>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</si>
  <si>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</si>
  <si>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</si>
  <si>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</si>
  <si>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</si>
  <si>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</si>
  <si>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</si>
  <si>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</si>
  <si>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</si>
  <si>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</si>
  <si>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</si>
  <si>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</si>
  <si>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</si>
  <si>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</si>
  <si>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</si>
  <si>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</si>
  <si>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</si>
  <si>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</si>
  <si>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</si>
  <si>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</si>
  <si>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</si>
  <si>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</si>
  <si>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</si>
  <si>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</si>
  <si>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</si>
  <si>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</si>
  <si>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</si>
  <si>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</si>
  <si>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</si>
  <si>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</si>
  <si>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</si>
  <si>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</si>
  <si>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</si>
  <si>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</si>
  <si>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</si>
  <si>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</si>
  <si>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</si>
  <si>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</si>
  <si>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</si>
  <si>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</si>
  <si>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</si>
  <si>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</si>
  <si>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</si>
  <si>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</si>
  <si>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</si>
  <si>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</si>
  <si>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</si>
  <si>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</si>
  <si>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</si>
  <si>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</si>
  <si>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</si>
  <si>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</si>
  <si>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</si>
  <si>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</si>
  <si>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</si>
  <si>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</si>
  <si>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</si>
  <si>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</si>
  <si>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</si>
  <si>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</si>
  <si>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</si>
  <si>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</si>
  <si>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</si>
  <si>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</si>
  <si>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</si>
  <si>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</si>
  <si>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</si>
  <si>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</si>
  <si>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</si>
  <si>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</si>
  <si>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</si>
  <si>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</si>
  <si>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</si>
  <si>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</si>
  <si>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</si>
  <si>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</si>
  <si>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</si>
  <si>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</si>
  <si>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</si>
  <si>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</si>
  <si>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</si>
  <si>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</si>
  <si>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</si>
  <si>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</si>
  <si>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</si>
  <si>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</si>
  <si>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</si>
  <si>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</si>
  <si>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</si>
  <si>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</si>
  <si>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</si>
  <si>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</si>
  <si>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</si>
  <si>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</si>
  <si>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</si>
  <si>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</si>
  <si>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</si>
  <si>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</si>
  <si>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</si>
  <si>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</si>
  <si>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</si>
  <si>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</si>
  <si>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</si>
  <si>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</si>
  <si>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</si>
  <si>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</si>
  <si>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</si>
  <si>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</si>
  <si>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</si>
  <si>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</si>
  <si>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</si>
  <si>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</si>
  <si>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</si>
  <si>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</si>
  <si>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</si>
  <si>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</si>
  <si>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</si>
  <si>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</si>
  <si>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</si>
  <si>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</si>
  <si>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</si>
  <si>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</si>
  <si>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</si>
  <si>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</si>
  <si>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</si>
  <si>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</si>
  <si>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</si>
  <si>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</si>
  <si>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</si>
  <si>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</si>
  <si>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</si>
  <si>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</si>
  <si>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</si>
  <si>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</si>
  <si>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</si>
  <si>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</si>
  <si>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</si>
  <si>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</si>
  <si>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</si>
  <si>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</si>
  <si>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</si>
  <si>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</si>
  <si>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</si>
  <si>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</si>
  <si>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</si>
  <si>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</si>
  <si>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</si>
  <si>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</si>
  <si>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</si>
  <si>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</si>
  <si>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</si>
  <si>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</si>
  <si>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</si>
  <si>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</si>
  <si>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</si>
  <si>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</si>
  <si>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</si>
  <si>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</si>
  <si>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</si>
  <si>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</si>
  <si>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</si>
  <si>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</si>
  <si>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</si>
  <si>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</si>
  <si>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</si>
  <si>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</si>
  <si>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</si>
  <si>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</si>
  <si>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</si>
  <si>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</si>
  <si>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</si>
  <si>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</si>
  <si>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</si>
  <si>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</si>
  <si>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</si>
  <si>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</si>
  <si>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</si>
  <si>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</si>
  <si>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</si>
  <si>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</si>
  <si>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</si>
  <si>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</si>
  <si>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</si>
  <si>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</si>
  <si>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</si>
  <si>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</si>
  <si>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</si>
  <si>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</si>
  <si>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</si>
  <si>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</si>
  <si>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</si>
  <si>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</si>
  <si>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</si>
  <si>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</si>
  <si>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</si>
  <si>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</si>
  <si>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</si>
  <si>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</si>
  <si>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</si>
  <si>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</si>
  <si>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</si>
  <si>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</si>
  <si>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</si>
  <si>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</si>
  <si>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</si>
  <si>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</si>
  <si>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</si>
  <si>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</si>
  <si>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</si>
  <si>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</si>
  <si>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</si>
  <si>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</si>
  <si>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</si>
  <si>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</si>
  <si>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</si>
  <si>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</si>
  <si>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</si>
  <si>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</si>
  <si>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</si>
  <si>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</si>
  <si>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</si>
  <si>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</si>
  <si>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</si>
  <si>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</si>
  <si>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</si>
  <si>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</si>
  <si>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</si>
  <si>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</si>
  <si>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</si>
  <si>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</si>
  <si>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</si>
  <si>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</si>
  <si>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</si>
  <si>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</si>
  <si>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</si>
  <si>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</si>
  <si>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</si>
  <si>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</si>
  <si>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</si>
  <si>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</si>
  <si>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</si>
  <si>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</si>
  <si>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</si>
  <si>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</si>
  <si>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</si>
  <si>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</si>
  <si>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</si>
  <si>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</si>
  <si>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</si>
  <si>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</si>
  <si>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</si>
  <si>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</si>
  <si>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</si>
  <si>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</si>
  <si>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</si>
  <si>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</si>
  <si>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</si>
  <si>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</si>
  <si>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</si>
  <si>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</si>
  <si>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</si>
  <si>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</si>
  <si>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</si>
  <si>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</si>
  <si>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</si>
  <si>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</si>
  <si>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</si>
  <si>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</si>
  <si>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</si>
  <si>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</si>
  <si>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</si>
  <si>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</si>
  <si>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</si>
  <si>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</si>
  <si>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</si>
  <si>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</si>
  <si>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</si>
  <si>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</si>
  <si>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</si>
  <si>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</si>
  <si>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</si>
  <si>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</si>
  <si>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</si>
  <si>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</si>
  <si>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</si>
  <si>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</si>
  <si>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</si>
  <si>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</si>
  <si>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</si>
  <si>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</si>
  <si>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</si>
  <si>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</si>
  <si>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</si>
  <si>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</si>
  <si>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</si>
  <si>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</si>
  <si>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</si>
  <si>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</si>
  <si>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</si>
  <si>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</si>
  <si>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</si>
  <si>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</si>
  <si>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</si>
  <si>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</si>
  <si>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</si>
  <si>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</si>
  <si>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</si>
  <si>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</si>
  <si>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</si>
  <si>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</si>
  <si>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</si>
  <si>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</si>
  <si>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</si>
  <si>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</si>
  <si>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</si>
  <si>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</si>
  <si>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</si>
  <si>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</si>
  <si>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</si>
  <si>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</si>
  <si>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</si>
  <si>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</si>
  <si>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</si>
  <si>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</si>
  <si>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</si>
  <si>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</si>
  <si>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</si>
  <si>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</si>
  <si>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</si>
  <si>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</si>
  <si>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</si>
  <si>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</si>
  <si>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</si>
  <si>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</si>
  <si>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</si>
  <si>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</si>
  <si>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</si>
  <si>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</si>
  <si>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</si>
  <si>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</si>
  <si>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</si>
  <si>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</si>
  <si>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</si>
  <si>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</si>
  <si>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</si>
  <si>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</si>
  <si>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</si>
  <si>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</si>
  <si>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</si>
  <si>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</si>
  <si>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</si>
  <si>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</si>
  <si>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</si>
  <si>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</si>
  <si>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</si>
  <si>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</si>
  <si>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</si>
  <si>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</si>
  <si>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</si>
  <si>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</si>
  <si>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</si>
  <si>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</si>
  <si>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</si>
  <si>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</si>
  <si>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</si>
  <si>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</si>
  <si>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</si>
  <si>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</si>
  <si>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</si>
  <si>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</si>
  <si>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</si>
  <si>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</si>
  <si>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</si>
  <si>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</si>
  <si>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</si>
  <si>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</si>
  <si>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</si>
  <si>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</si>
  <si>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</si>
  <si>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</si>
  <si>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</si>
  <si>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</si>
  <si>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</si>
  <si>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</si>
  <si>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</si>
  <si>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</si>
  <si>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</si>
  <si>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</si>
  <si>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</si>
  <si>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</si>
  <si>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</si>
  <si>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</si>
  <si>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</si>
  <si>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</si>
  <si>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</si>
  <si>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</si>
  <si>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</si>
  <si>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</si>
  <si>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</si>
  <si>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</si>
  <si>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</si>
  <si>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</si>
  <si>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</si>
  <si>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</si>
  <si>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</si>
  <si>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</si>
  <si>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</si>
  <si>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</si>
  <si>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</si>
  <si>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</si>
  <si>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</si>
  <si>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</si>
  <si>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</si>
  <si>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</si>
  <si>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</si>
  <si>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</si>
  <si>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</si>
  <si>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</si>
  <si>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</si>
  <si>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</si>
  <si>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</si>
  <si>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</si>
  <si>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</si>
  <si>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</si>
  <si>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</si>
  <si>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</si>
  <si>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</si>
  <si>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</si>
  <si>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</si>
  <si>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</si>
  <si>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</si>
  <si>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</si>
  <si>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</si>
  <si>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</si>
  <si>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</si>
  <si>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</si>
  <si>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</si>
  <si>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</si>
  <si>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</si>
  <si>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</si>
  <si>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</si>
  <si>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</si>
  <si>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</si>
  <si>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</si>
  <si>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</si>
  <si>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</si>
  <si>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</si>
  <si>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</si>
  <si>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</si>
  <si>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</si>
  <si>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</si>
  <si>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</si>
  <si>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</si>
  <si>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</si>
  <si>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</si>
  <si>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</si>
  <si>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</si>
  <si>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</si>
  <si>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</si>
  <si>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</si>
  <si>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</si>
  <si>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</si>
  <si>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</si>
  <si>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</si>
  <si>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</si>
  <si>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</si>
  <si>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</si>
  <si>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</si>
  <si>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</si>
  <si>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</si>
  <si>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</si>
  <si>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</si>
  <si>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</si>
  <si>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</si>
  <si>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</si>
  <si>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</si>
  <si>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</si>
  <si>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</si>
  <si>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</si>
  <si>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</si>
  <si>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</si>
  <si>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</si>
  <si>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</si>
  <si>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</si>
  <si>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</si>
  <si>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</si>
  <si>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</si>
  <si>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</si>
  <si>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</si>
  <si>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</si>
  <si>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</si>
  <si>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</si>
  <si>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</si>
  <si>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</si>
  <si>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</si>
  <si>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</si>
  <si>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</si>
  <si>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</si>
  <si>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</si>
  <si>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</si>
  <si>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</si>
  <si>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</si>
  <si>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</si>
  <si>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</si>
  <si>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</si>
  <si>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</si>
  <si>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</si>
  <si>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</si>
  <si>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</si>
  <si>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</si>
  <si>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</si>
  <si>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</si>
  <si>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</si>
  <si>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</si>
  <si>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</si>
  <si>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</si>
  <si>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</si>
  <si>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</si>
  <si>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</si>
  <si>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</si>
  <si>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</si>
  <si>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</si>
  <si>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</si>
  <si>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</si>
  <si>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</si>
  <si>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</si>
  <si>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</si>
  <si>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</si>
  <si>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</si>
  <si>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</si>
  <si>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</si>
  <si>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</si>
  <si>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</si>
  <si>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</si>
  <si>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</si>
  <si>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</si>
  <si>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</si>
  <si>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</si>
  <si>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</si>
  <si>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</si>
  <si>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</si>
  <si>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</si>
  <si>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</si>
  <si>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</si>
  <si>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</si>
  <si>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</si>
  <si>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</si>
  <si>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</si>
  <si>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</si>
  <si>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</si>
  <si>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</si>
  <si>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</si>
  <si>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</si>
  <si>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</si>
  <si>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</si>
  <si>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</si>
  <si>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</si>
  <si>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</si>
  <si>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</si>
  <si>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</si>
  <si>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</si>
  <si>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</si>
  <si>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</si>
  <si>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</si>
  <si>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</si>
  <si>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</si>
  <si>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</si>
  <si>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</si>
  <si>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</si>
  <si>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</si>
  <si>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</si>
  <si>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</si>
  <si>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</si>
  <si>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</si>
  <si>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</si>
  <si>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</si>
  <si>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</si>
  <si>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</si>
  <si>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</si>
  <si>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</si>
  <si>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</si>
  <si>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</si>
  <si>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</si>
  <si>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</si>
  <si>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</si>
  <si>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</si>
  <si>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</si>
  <si>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</si>
  <si>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</si>
  <si>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</si>
  <si>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</si>
  <si>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</si>
  <si>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</si>
  <si>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</si>
  <si>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</si>
  <si>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</si>
  <si>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</si>
  <si>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</si>
  <si>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</si>
  <si>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</si>
  <si>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</si>
  <si>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</si>
  <si>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</si>
  <si>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</si>
  <si>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</si>
  <si>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</si>
  <si>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</si>
  <si>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</si>
  <si>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</si>
  <si>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</si>
  <si>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</si>
  <si>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</si>
  <si>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</si>
  <si>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</si>
  <si>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</si>
  <si>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</si>
  <si>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</si>
  <si>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</si>
  <si>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</si>
  <si>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</si>
  <si>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</si>
  <si>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</si>
  <si>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</si>
  <si>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</si>
  <si>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</si>
  <si>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</si>
  <si>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</si>
  <si>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</si>
  <si>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</si>
  <si>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</si>
  <si>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</si>
  <si>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</si>
  <si>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</si>
  <si>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</si>
  <si>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</si>
  <si>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</si>
  <si>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</si>
  <si>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</si>
  <si>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</si>
  <si>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</si>
  <si>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</si>
  <si>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</si>
  <si>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</si>
  <si>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</si>
  <si>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</si>
  <si>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</si>
  <si>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</si>
  <si>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</si>
  <si>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</si>
  <si>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</si>
  <si>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</si>
  <si>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</si>
  <si>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</si>
  <si>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</si>
  <si>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</si>
  <si>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</si>
  <si>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</si>
  <si>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</si>
  <si>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</si>
  <si>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</si>
  <si>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</si>
  <si>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</si>
  <si>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</si>
  <si>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</si>
  <si>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</si>
  <si>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</si>
  <si>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</si>
  <si>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</si>
  <si>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</si>
  <si>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</si>
  <si>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</si>
  <si>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</si>
  <si>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</si>
  <si>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</si>
  <si>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</si>
  <si>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</si>
  <si>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</si>
  <si>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</si>
  <si>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</si>
  <si>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</si>
  <si>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</si>
  <si>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</si>
  <si>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</si>
  <si>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</si>
  <si>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</si>
  <si>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</si>
  <si>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</si>
  <si>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</si>
  <si>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</si>
  <si>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</si>
  <si>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</si>
  <si>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</si>
  <si>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</si>
  <si>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</si>
  <si>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</si>
  <si>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</si>
  <si>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</si>
  <si>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</si>
  <si>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</si>
  <si>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</si>
  <si>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</si>
  <si>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</si>
  <si>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</si>
  <si>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</si>
  <si>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</si>
  <si>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</si>
  <si>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</si>
  <si>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</si>
  <si>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</si>
  <si>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</si>
  <si>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</si>
  <si>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</si>
  <si>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</si>
  <si>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</si>
  <si>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</si>
  <si>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</si>
  <si>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</si>
  <si>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</si>
  <si>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</si>
  <si>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</si>
  <si>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</si>
  <si>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</si>
  <si>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</si>
  <si>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</si>
  <si>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</si>
  <si>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</si>
  <si>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</si>
  <si>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</si>
  <si>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</si>
  <si>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</si>
  <si>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</si>
  <si>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</si>
  <si>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</si>
  <si>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</si>
  <si>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</si>
  <si>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</si>
  <si>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</si>
  <si>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</si>
  <si>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</si>
  <si>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</si>
  <si>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</si>
  <si>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</si>
  <si>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</si>
  <si>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</si>
  <si>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</si>
  <si>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</si>
  <si>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</si>
  <si>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</si>
  <si>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</si>
  <si>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</si>
  <si>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</si>
  <si>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</si>
  <si>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</si>
  <si>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</si>
  <si>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</si>
  <si>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</si>
  <si>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</si>
  <si>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</si>
  <si>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</si>
  <si>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</si>
  <si>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</si>
  <si>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</si>
  <si>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</si>
  <si>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</si>
  <si>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</si>
  <si>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</si>
  <si>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</si>
  <si>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</si>
  <si>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</si>
  <si>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</si>
  <si>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</si>
  <si>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</si>
  <si>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</si>
  <si>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</si>
  <si>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</si>
  <si>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</si>
  <si>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</si>
  <si>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</si>
  <si>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</si>
  <si>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</si>
  <si>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</si>
  <si>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</si>
  <si>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</si>
  <si>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</si>
  <si>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</si>
  <si>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</si>
  <si>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</si>
  <si>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</si>
  <si>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</si>
  <si>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</si>
  <si>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</si>
  <si>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</si>
  <si>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</si>
  <si>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</si>
  <si>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</si>
  <si>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</si>
  <si>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</si>
  <si>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</si>
  <si>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</si>
  <si>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</si>
  <si>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</si>
  <si>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</si>
  <si>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</si>
  <si>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</si>
  <si>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</si>
  <si>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</si>
  <si>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</si>
  <si>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</si>
  <si>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</si>
  <si>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</si>
  <si>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</si>
  <si>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</si>
  <si>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</si>
  <si>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</si>
  <si>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</si>
  <si>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</si>
  <si>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</si>
  <si>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</si>
  <si>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</si>
  <si>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</si>
  <si>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</si>
  <si>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</si>
  <si>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</si>
  <si>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</si>
  <si>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</si>
  <si>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</si>
  <si>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</si>
  <si>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</si>
  <si>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</si>
  <si>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</si>
  <si>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</si>
  <si>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</si>
  <si>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</si>
  <si>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</si>
  <si>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</si>
  <si>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</si>
  <si>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</si>
  <si>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</si>
  <si>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</si>
  <si>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</si>
  <si>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</si>
  <si>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</si>
  <si>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</si>
  <si>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</si>
  <si>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</si>
  <si>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</si>
  <si>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</si>
  <si>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</si>
  <si>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</si>
  <si>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</si>
  <si>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</si>
  <si>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</si>
  <si>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</si>
  <si>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</si>
  <si>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</si>
  <si>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</si>
  <si>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</si>
  <si>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</si>
  <si>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</si>
  <si>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</si>
  <si>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</si>
  <si>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</si>
  <si>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</si>
  <si>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</si>
  <si>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</si>
  <si>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</si>
  <si>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</si>
  <si>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</si>
  <si>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</si>
  <si>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</si>
  <si>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</si>
  <si>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</si>
  <si>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</si>
  <si>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</si>
  <si>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</si>
  <si>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</si>
  <si>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</si>
  <si>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</si>
  <si>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</si>
  <si>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</si>
  <si>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</si>
  <si>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</si>
  <si>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</si>
  <si>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</si>
  <si>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</si>
  <si>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</si>
  <si>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</si>
  <si>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</si>
  <si>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</si>
  <si>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</si>
  <si>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</si>
  <si>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</si>
  <si>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</si>
  <si>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</si>
  <si>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</si>
  <si>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</si>
  <si>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</si>
  <si>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</si>
  <si>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</si>
  <si>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</si>
  <si>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</si>
  <si>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</si>
  <si>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</si>
  <si>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</si>
  <si>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</si>
  <si>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</si>
  <si>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</si>
  <si>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</si>
  <si>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</si>
  <si>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</si>
  <si>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</si>
  <si>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</si>
  <si>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</si>
  <si>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</si>
  <si>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</si>
  <si>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</si>
  <si>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</si>
  <si>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</si>
  <si>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</si>
  <si>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</si>
  <si>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</si>
  <si>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</si>
  <si>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</si>
  <si>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</si>
  <si>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</si>
  <si>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</si>
  <si>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</si>
  <si>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</si>
  <si>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</si>
  <si>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</si>
  <si>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</si>
  <si>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</si>
  <si>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</si>
  <si>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</si>
  <si>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</si>
  <si>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</si>
  <si>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</si>
  <si>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</si>
  <si>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</si>
  <si>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</si>
  <si>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</si>
  <si>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</si>
  <si>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</si>
  <si>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</si>
  <si>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</si>
  <si>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</si>
  <si>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</si>
  <si>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</si>
  <si>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</si>
  <si>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</si>
  <si>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</si>
  <si>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</si>
  <si>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</si>
  <si>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</si>
  <si>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</si>
  <si>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</si>
  <si>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</si>
  <si>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</si>
  <si>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</si>
  <si>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</si>
  <si>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</si>
  <si>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</si>
  <si>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</si>
  <si>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</si>
  <si>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</si>
  <si>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</si>
  <si>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</si>
  <si>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</si>
  <si>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</si>
  <si>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</si>
  <si>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</si>
  <si>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</si>
  <si>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</si>
  <si>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</si>
  <si>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</si>
  <si>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</si>
  <si>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</si>
  <si>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</si>
  <si>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</si>
  <si>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</si>
  <si>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</si>
  <si>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</si>
  <si>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</si>
  <si>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</si>
  <si>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</si>
  <si>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</si>
  <si>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</si>
  <si>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</si>
  <si>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</si>
  <si>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</si>
  <si>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</si>
  <si>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</si>
  <si>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</si>
  <si>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</si>
  <si>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</si>
  <si>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</si>
  <si>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</si>
  <si>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</si>
  <si>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</si>
  <si>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</si>
  <si>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</si>
  <si>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</si>
  <si>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</si>
  <si>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</si>
  <si>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</si>
  <si>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</si>
  <si>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</si>
  <si>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</si>
  <si>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</si>
  <si>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</si>
  <si>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</si>
  <si>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</si>
  <si>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</si>
  <si>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</si>
  <si>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</si>
  <si>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</si>
  <si>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</si>
  <si>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</si>
  <si>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</si>
  <si>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</si>
  <si>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</si>
  <si>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</si>
  <si>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</si>
  <si>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</si>
  <si>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</si>
  <si>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</si>
  <si>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</si>
  <si>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</si>
  <si>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</si>
  <si>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</si>
  <si>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</si>
  <si>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</si>
  <si>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</si>
  <si>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</si>
  <si>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</si>
  <si>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</si>
  <si>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</si>
  <si>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</si>
  <si>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</si>
  <si>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</si>
  <si>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</si>
  <si>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</si>
  <si>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</si>
  <si>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</si>
  <si>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</si>
  <si>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</si>
  <si>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</si>
  <si>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</si>
  <si>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</si>
  <si>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</si>
  <si>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</si>
  <si>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</si>
  <si>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</si>
  <si>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</si>
  <si>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</si>
  <si>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</si>
  <si>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</si>
  <si>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</si>
  <si>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</si>
  <si>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</si>
  <si>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</si>
  <si>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</si>
  <si>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</si>
  <si>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</si>
  <si>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</si>
  <si>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</si>
  <si>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</si>
  <si>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</si>
  <si>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</si>
  <si>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</si>
  <si>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</si>
  <si>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</si>
  <si>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</si>
  <si>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</si>
  <si>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</si>
  <si>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</si>
  <si>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</si>
  <si>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</si>
  <si>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</si>
  <si>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</si>
  <si>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</si>
  <si>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</si>
  <si>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</si>
  <si>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</si>
  <si>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</si>
  <si>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</si>
  <si>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</si>
  <si>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</si>
  <si>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</si>
  <si>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</si>
  <si>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</si>
  <si>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</si>
  <si>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</si>
  <si>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</si>
  <si>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</si>
  <si>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</si>
  <si>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</si>
  <si>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</si>
  <si>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</si>
  <si>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</si>
  <si>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</si>
  <si>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</si>
  <si>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</si>
  <si>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</si>
  <si>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</si>
  <si>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</si>
  <si>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</si>
  <si>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</si>
  <si>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</si>
  <si>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</si>
  <si>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</si>
  <si>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</si>
  <si>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</si>
  <si>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</si>
  <si>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</si>
  <si>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</si>
  <si>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</si>
  <si>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</si>
  <si>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</si>
  <si>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</si>
  <si>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</si>
  <si>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</si>
  <si>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</si>
  <si>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</si>
  <si>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</si>
  <si>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</si>
  <si>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</si>
  <si>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</si>
  <si>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</si>
  <si>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</si>
  <si>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</si>
  <si>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</si>
  <si>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</si>
  <si>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</si>
  <si>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</si>
  <si>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</si>
  <si>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</si>
  <si>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</si>
  <si>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</si>
  <si>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</si>
  <si>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</si>
  <si>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</si>
  <si>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</si>
  <si>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</si>
  <si>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</si>
  <si>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</si>
  <si>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</si>
  <si>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</si>
  <si>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</si>
  <si>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</si>
  <si>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</si>
  <si>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</si>
  <si>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</si>
  <si>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</si>
  <si>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</si>
  <si>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</si>
  <si>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</si>
  <si>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</si>
  <si>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</si>
  <si>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</si>
  <si>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</si>
  <si>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</si>
  <si>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</si>
  <si>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</si>
  <si>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</si>
  <si>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</si>
  <si>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</si>
  <si>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</si>
  <si>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</si>
  <si>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</si>
  <si>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</si>
  <si>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</si>
  <si>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</si>
  <si>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</si>
  <si>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</si>
  <si>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</si>
  <si>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</si>
  <si>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</si>
  <si>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</si>
  <si>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</si>
  <si>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</si>
  <si>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</si>
  <si>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</si>
  <si>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</si>
  <si>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</si>
  <si>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</si>
  <si>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</si>
  <si>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</si>
  <si>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</si>
  <si>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</si>
  <si>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</si>
  <si>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</si>
  <si>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</si>
  <si>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</si>
  <si>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</si>
  <si>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</si>
  <si>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</si>
  <si>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</si>
  <si>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</si>
  <si>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</si>
  <si>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</si>
  <si>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</si>
  <si>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</si>
  <si>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</si>
  <si>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</si>
  <si>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</si>
  <si>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</si>
  <si>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</si>
  <si>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</si>
  <si>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</si>
  <si>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</si>
  <si>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</si>
  <si>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</si>
  <si>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</si>
  <si>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</si>
  <si>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</si>
  <si>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</si>
  <si>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</si>
  <si>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</si>
  <si>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</si>
  <si>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</si>
  <si>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</si>
  <si>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</si>
  <si>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</si>
  <si>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</si>
  <si>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</si>
  <si>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</si>
  <si>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</si>
  <si>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</si>
  <si>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</si>
  <si>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</si>
  <si>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</si>
  <si>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</si>
  <si>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</si>
  <si>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</si>
  <si>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</si>
  <si>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</si>
  <si>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</si>
  <si>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</si>
  <si>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</si>
  <si>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</si>
  <si>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</si>
  <si>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</si>
  <si>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</si>
  <si>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</si>
  <si>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</si>
  <si>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</si>
  <si>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</si>
  <si>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</si>
  <si>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</si>
  <si>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</si>
  <si>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</si>
  <si>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</si>
  <si>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</si>
  <si>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</si>
  <si>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</si>
  <si>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</si>
  <si>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</si>
  <si>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</si>
  <si>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</si>
  <si>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</si>
  <si>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</si>
  <si>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</si>
  <si>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</si>
  <si>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</si>
  <si>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</si>
  <si>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</si>
  <si>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</si>
  <si>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</si>
  <si>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</si>
  <si>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</si>
  <si>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</si>
  <si>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</si>
  <si>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</si>
  <si>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</si>
  <si>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</si>
  <si>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</si>
  <si>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</si>
  <si>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</si>
  <si>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</si>
  <si>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</si>
  <si>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</si>
  <si>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</si>
  <si>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</si>
  <si>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</si>
  <si>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</si>
  <si>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</si>
  <si>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</si>
  <si>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</si>
  <si>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</si>
  <si>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</si>
  <si>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</si>
  <si>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</si>
  <si>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</si>
  <si>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</si>
  <si>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</si>
  <si>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</si>
  <si>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</si>
  <si>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</si>
  <si>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</si>
  <si>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</si>
  <si>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</si>
  <si>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</si>
  <si>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</si>
  <si>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</si>
  <si>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</si>
  <si>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</si>
  <si>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</si>
  <si>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</si>
  <si>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</si>
  <si>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</si>
  <si>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</si>
  <si>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</si>
  <si>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</si>
  <si>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</si>
  <si>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</si>
  <si>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</si>
  <si>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</si>
  <si>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</si>
  <si>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</si>
  <si>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</si>
  <si>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</si>
  <si>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</si>
  <si>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</si>
  <si>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</si>
  <si>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</si>
  <si>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</si>
  <si>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</si>
  <si>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</si>
  <si>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</si>
  <si>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</si>
  <si>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</si>
  <si>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</si>
  <si>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</si>
  <si>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</si>
  <si>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</si>
  <si>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</si>
  <si>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</si>
  <si>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</si>
  <si>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</si>
  <si>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</si>
  <si>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</si>
  <si>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</si>
  <si>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</si>
  <si>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</si>
  <si>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</si>
  <si>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</si>
  <si>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</si>
  <si>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</si>
  <si>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</si>
  <si>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</si>
  <si>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</si>
  <si>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</si>
  <si>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</si>
  <si>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</si>
  <si>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</si>
  <si>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</si>
  <si>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</si>
  <si>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</si>
  <si>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</si>
  <si>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</si>
  <si>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</si>
  <si>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</si>
  <si>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</si>
  <si>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</si>
  <si>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</si>
  <si>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</si>
  <si>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</si>
  <si>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</si>
  <si>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</si>
  <si>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</si>
  <si>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</si>
  <si>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</si>
  <si>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</si>
  <si>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</si>
  <si>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</si>
  <si>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</si>
  <si>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</si>
  <si>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</si>
  <si>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</si>
  <si>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</si>
  <si>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</si>
  <si>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</si>
  <si>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</si>
  <si>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</si>
  <si>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</si>
  <si>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</si>
  <si>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</si>
  <si>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</si>
  <si>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</si>
  <si>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</si>
  <si>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</si>
  <si>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</si>
  <si>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</si>
  <si>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</si>
  <si>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</si>
  <si>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</si>
  <si>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</si>
  <si>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</si>
  <si>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</si>
  <si>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</si>
  <si>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</si>
  <si>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</si>
  <si>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</si>
  <si>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</si>
  <si>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</si>
  <si>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</si>
  <si>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</si>
  <si>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</si>
  <si>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</si>
  <si>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</si>
  <si>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</si>
  <si>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</si>
  <si>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</si>
  <si>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</si>
  <si>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</si>
  <si>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</si>
  <si>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</si>
  <si>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</si>
  <si>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</si>
  <si>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</si>
  <si>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</si>
  <si>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</si>
  <si>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</si>
  <si>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</si>
  <si>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</si>
  <si>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</si>
  <si>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</si>
  <si>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</si>
  <si>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</si>
  <si>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</si>
  <si>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</si>
  <si>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</si>
  <si>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</si>
  <si>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</si>
  <si>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</si>
  <si>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</si>
  <si>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</si>
  <si>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</si>
  <si>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</si>
  <si>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</si>
  <si>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</si>
  <si>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</si>
  <si>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</si>
  <si>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</si>
  <si>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</si>
  <si>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</si>
  <si>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</si>
  <si>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</si>
  <si>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</si>
  <si>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</si>
  <si>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</si>
  <si>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</si>
  <si>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</si>
  <si>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</si>
  <si>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</si>
  <si>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</si>
  <si>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</si>
  <si>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</si>
  <si>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</si>
  <si>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</si>
  <si>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</si>
  <si>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</si>
  <si>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</si>
  <si>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</si>
  <si>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</si>
  <si>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</si>
  <si>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</si>
  <si>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</si>
  <si>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</si>
  <si>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</si>
  <si>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</si>
  <si>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</si>
  <si>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</si>
  <si>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</si>
  <si>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</si>
  <si>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</si>
  <si>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</si>
  <si>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</si>
  <si>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</si>
  <si>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</si>
  <si>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</si>
  <si>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</si>
  <si>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</si>
  <si>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</si>
  <si>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</si>
  <si>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</si>
  <si>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</si>
  <si>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</si>
  <si>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</si>
  <si>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</si>
  <si>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</si>
  <si>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</si>
  <si>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</si>
  <si>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</si>
  <si>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</si>
  <si>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</si>
  <si>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</si>
  <si>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</si>
  <si>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</si>
  <si>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</si>
  <si>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</si>
  <si>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</si>
  <si>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</si>
  <si>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</si>
  <si>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</si>
  <si>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</si>
  <si>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</si>
  <si>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</si>
  <si>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</si>
  <si>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</si>
  <si>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</si>
  <si>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</si>
  <si>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</si>
  <si>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</si>
  <si>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</si>
  <si>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</si>
  <si>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</si>
  <si>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</si>
  <si>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</si>
  <si>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</si>
  <si>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</si>
  <si>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</si>
  <si>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</si>
  <si>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</si>
  <si>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</si>
  <si>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</si>
  <si>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</si>
  <si>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</si>
  <si>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</si>
  <si>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</si>
  <si>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</si>
  <si>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</si>
  <si>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</si>
  <si>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</si>
  <si>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</si>
  <si>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</si>
  <si>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</si>
  <si>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</si>
  <si>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</si>
  <si>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</si>
  <si>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</si>
  <si>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</si>
  <si>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</si>
  <si>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</si>
  <si>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</si>
  <si>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</si>
  <si>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</si>
  <si>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</si>
  <si>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</si>
  <si>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</si>
  <si>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</si>
  <si>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</si>
  <si>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</si>
  <si>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</si>
  <si>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</si>
  <si>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</si>
  <si>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</si>
  <si>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</si>
  <si>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</si>
  <si>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</si>
  <si>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</si>
  <si>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</si>
  <si>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</si>
  <si>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</si>
  <si>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</si>
  <si>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</si>
  <si>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</si>
  <si>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</si>
  <si>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</si>
  <si>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</si>
  <si>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</si>
  <si>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</si>
  <si>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</si>
  <si>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</si>
  <si>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</si>
  <si>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</si>
  <si>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</si>
  <si>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</si>
  <si>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</si>
  <si>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</si>
  <si>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</si>
  <si>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</si>
  <si>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</si>
  <si>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</si>
  <si>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</si>
  <si>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</si>
  <si>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</si>
  <si>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</si>
  <si>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</si>
  <si>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</si>
  <si>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</si>
  <si>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</si>
  <si>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</si>
  <si>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</si>
  <si>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</si>
  <si>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</si>
  <si>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</si>
  <si>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</si>
  <si>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</si>
  <si>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</si>
  <si>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</si>
  <si>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</si>
  <si>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</si>
  <si>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</si>
  <si>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</si>
  <si>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</si>
  <si>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</si>
  <si>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</si>
  <si>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</si>
  <si>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</si>
  <si>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</si>
  <si>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</si>
  <si>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</si>
  <si>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</si>
  <si>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</si>
  <si>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</si>
  <si>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</si>
  <si>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</si>
  <si>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</si>
  <si>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</si>
  <si>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</si>
  <si>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</si>
  <si>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</si>
  <si>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</si>
  <si>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</si>
  <si>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</si>
  <si>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</si>
  <si>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</si>
  <si>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</si>
  <si>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</si>
  <si>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</si>
  <si>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</si>
  <si>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</si>
  <si>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</si>
  <si>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</si>
  <si>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</si>
  <si>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</si>
  <si>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</si>
  <si>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</si>
  <si>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</si>
  <si>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</si>
  <si>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</si>
  <si>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</si>
  <si>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</si>
  <si>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</si>
  <si>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</si>
  <si>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</si>
  <si>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</si>
  <si>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</si>
  <si>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</si>
  <si>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</si>
  <si>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</si>
  <si>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</si>
  <si>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</si>
  <si>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</si>
  <si>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</si>
  <si>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</si>
  <si>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</si>
  <si>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</si>
  <si>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</si>
  <si>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</si>
  <si>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</si>
  <si>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</si>
  <si>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</si>
  <si>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</si>
  <si>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</si>
  <si>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</si>
  <si>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</si>
  <si>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</si>
  <si>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</si>
  <si>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</si>
  <si>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</si>
  <si>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</si>
  <si>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</si>
  <si>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</si>
  <si>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</si>
  <si>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</si>
  <si>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</si>
  <si>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</si>
  <si>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</si>
  <si>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</si>
  <si>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</si>
  <si>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</si>
  <si>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</si>
  <si>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</si>
  <si>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</si>
  <si>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</si>
  <si>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</si>
  <si>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</si>
  <si>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</si>
  <si>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</si>
  <si>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</si>
  <si>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</si>
  <si>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</si>
  <si>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</si>
  <si>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</si>
  <si>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</si>
  <si>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</si>
  <si>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</si>
  <si>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</si>
  <si>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</si>
  <si>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</si>
  <si>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</si>
  <si>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</si>
  <si>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</si>
  <si>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</si>
  <si>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</si>
  <si>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</si>
  <si>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</si>
  <si>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</si>
  <si>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</si>
  <si>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</si>
  <si>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</si>
  <si>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</si>
  <si>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</si>
  <si>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</si>
  <si>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</si>
  <si>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</si>
  <si>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</si>
  <si>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</si>
  <si>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</si>
  <si>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</si>
  <si>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</si>
  <si>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</si>
  <si>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</si>
  <si>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</si>
  <si>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</si>
  <si>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</si>
  <si>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</si>
  <si>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</si>
  <si>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</si>
  <si>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</si>
  <si>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</si>
  <si>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</si>
  <si>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</si>
  <si>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</si>
  <si>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</si>
  <si>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</si>
  <si>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</si>
  <si>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</si>
  <si>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</si>
  <si>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</si>
  <si>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</si>
  <si>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</si>
  <si>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</si>
  <si>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</si>
  <si>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</si>
  <si>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</si>
  <si>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</si>
  <si>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</si>
  <si>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</si>
  <si>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</si>
  <si>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</si>
  <si>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</si>
  <si>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</si>
  <si>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</si>
  <si>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</si>
  <si>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</si>
  <si>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</si>
  <si>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</si>
  <si>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</si>
  <si>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</si>
  <si>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</si>
  <si>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</si>
  <si>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</si>
  <si>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</si>
  <si>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</si>
  <si>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</si>
  <si>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</si>
  <si>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</si>
  <si>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</si>
  <si>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</si>
  <si>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</si>
  <si>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</si>
  <si>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</si>
  <si>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</si>
  <si>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</si>
  <si>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</si>
  <si>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</si>
  <si>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</si>
  <si>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</si>
  <si>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</si>
  <si>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</si>
  <si>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</si>
  <si>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</si>
  <si>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</si>
  <si>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</si>
  <si>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</si>
  <si>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</si>
  <si>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</si>
  <si>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</si>
  <si>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</si>
  <si>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</si>
  <si>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</si>
  <si>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</si>
  <si>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</si>
  <si>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</si>
  <si>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</si>
  <si>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</si>
  <si>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</si>
  <si>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</si>
  <si>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</si>
  <si>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</si>
  <si>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</si>
  <si>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</si>
  <si>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</si>
  <si>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</si>
  <si>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</si>
  <si>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</si>
  <si>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</si>
  <si>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</si>
  <si>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</si>
  <si>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</si>
  <si>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</si>
  <si>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</si>
  <si>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</si>
  <si>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</si>
  <si>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</si>
  <si>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</si>
  <si>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</si>
  <si>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</si>
  <si>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</si>
  <si>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</si>
  <si>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</si>
  <si>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</si>
  <si>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</si>
  <si>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</si>
  <si>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</si>
  <si>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</si>
  <si>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</si>
  <si>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</si>
  <si>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</si>
  <si>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</si>
  <si>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</si>
  <si>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</si>
  <si>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</si>
  <si>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</si>
  <si>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</si>
  <si>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</si>
  <si>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</si>
  <si>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</si>
  <si>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</si>
  <si>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</si>
  <si>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</si>
  <si>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</si>
  <si>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</si>
  <si>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</si>
  <si>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</si>
  <si>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</si>
  <si>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</si>
  <si>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</si>
  <si>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</si>
  <si>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</si>
  <si>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</si>
  <si>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</si>
  <si>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</si>
  <si>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</si>
  <si>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</si>
  <si>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</si>
  <si>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</si>
  <si>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</si>
  <si>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</si>
  <si>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</si>
  <si>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</si>
  <si>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</si>
  <si>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</si>
  <si>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</si>
  <si>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</si>
  <si>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</si>
  <si>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</si>
  <si>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</si>
  <si>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</si>
  <si>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</si>
  <si>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</si>
  <si>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</si>
  <si>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</si>
  <si>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</si>
  <si>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</si>
  <si>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</si>
  <si>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</si>
  <si>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</si>
  <si>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</si>
  <si>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</si>
  <si>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</si>
  <si>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</si>
  <si>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</si>
  <si>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</si>
  <si>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</si>
  <si>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</si>
  <si>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</si>
  <si>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</si>
  <si>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</si>
  <si>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</si>
  <si>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</si>
  <si>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</si>
  <si>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</si>
  <si>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</si>
  <si>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</si>
  <si>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</si>
  <si>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</si>
  <si>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</si>
  <si>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</si>
  <si>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</si>
  <si>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</si>
  <si>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</si>
  <si>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</si>
  <si>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</si>
  <si>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</si>
  <si>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</si>
  <si>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</si>
  <si>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</si>
  <si>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</si>
  <si>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</si>
  <si>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</si>
  <si>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</si>
  <si>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</si>
  <si>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</si>
  <si>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</si>
  <si>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</si>
  <si>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</si>
  <si>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</si>
  <si>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</si>
  <si>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</si>
  <si>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</si>
  <si>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</si>
  <si>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</si>
  <si>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</si>
  <si>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</si>
  <si>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</si>
  <si>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</si>
  <si>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</si>
  <si>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</si>
  <si>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</si>
  <si>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</si>
  <si>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</si>
  <si>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</si>
  <si>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</si>
  <si>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</si>
  <si>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</si>
  <si>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</si>
  <si>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</si>
  <si>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</si>
  <si>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</si>
  <si>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</si>
  <si>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</si>
  <si>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</si>
  <si>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</si>
  <si>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</si>
  <si>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</si>
  <si>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</si>
  <si>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</si>
  <si>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</si>
  <si>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</si>
  <si>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</si>
  <si>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</si>
  <si>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</si>
  <si>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</si>
  <si>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</si>
  <si>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</si>
  <si>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</si>
  <si>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</si>
  <si>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</si>
  <si>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</si>
  <si>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</si>
  <si>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</si>
  <si>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</si>
  <si>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</si>
  <si>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</si>
  <si>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</si>
  <si>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</si>
  <si>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</si>
  <si>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</si>
  <si>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</si>
  <si>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</si>
  <si>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</si>
  <si>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</si>
  <si>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</si>
  <si>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</si>
  <si>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</si>
  <si>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</si>
  <si>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</si>
  <si>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</si>
  <si>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</si>
  <si>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</si>
  <si>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</si>
  <si>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</si>
  <si>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</si>
  <si>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</si>
  <si>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</si>
  <si>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</si>
  <si>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</si>
  <si>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</si>
  <si>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</si>
  <si>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</si>
  <si>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</si>
  <si>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</si>
  <si>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</si>
  <si>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</si>
  <si>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</si>
  <si>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</si>
  <si>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</si>
  <si>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</si>
  <si>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</si>
  <si>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</si>
  <si>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</si>
  <si>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</si>
  <si>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</si>
  <si>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</si>
  <si>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</si>
  <si>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</si>
  <si>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</si>
  <si>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</si>
  <si>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</si>
  <si>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</si>
  <si>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</si>
  <si>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</si>
  <si>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</si>
  <si>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</si>
  <si>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</si>
  <si>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</si>
  <si>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</si>
  <si>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</si>
  <si>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</si>
  <si>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</si>
  <si>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</si>
  <si>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</si>
  <si>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</si>
  <si>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</si>
  <si>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</si>
  <si>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</si>
  <si>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</si>
  <si>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</si>
  <si>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</si>
  <si>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</si>
  <si>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</si>
  <si>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</si>
  <si>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</si>
  <si>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</si>
  <si>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</si>
  <si>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</si>
  <si>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</si>
  <si>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</si>
  <si>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</si>
  <si>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</si>
  <si>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</si>
  <si>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</si>
  <si>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</si>
  <si>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</si>
  <si>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</si>
  <si>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</si>
  <si>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</si>
  <si>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</si>
  <si>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</si>
  <si>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</si>
  <si>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</si>
  <si>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</si>
  <si>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</si>
  <si>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</si>
  <si>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</si>
  <si>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</si>
  <si>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</si>
  <si>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</si>
  <si>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</si>
  <si>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</si>
  <si>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</si>
  <si>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</si>
  <si>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</si>
  <si>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</si>
  <si>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</si>
  <si>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</si>
  <si>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</si>
  <si>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</si>
  <si>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</si>
  <si>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</si>
  <si>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</si>
  <si>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</si>
  <si>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</si>
  <si>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</si>
  <si>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</si>
  <si>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</si>
  <si>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</si>
  <si>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</si>
  <si>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</si>
  <si>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</si>
  <si>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</si>
  <si>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</si>
  <si>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</si>
  <si>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</si>
  <si>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</si>
  <si>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</si>
  <si>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</si>
  <si>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</si>
  <si>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</si>
  <si>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</si>
  <si>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</si>
  <si>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</si>
  <si>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</si>
  <si>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</si>
  <si>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</si>
  <si>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</si>
  <si>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</si>
  <si>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</si>
  <si>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</si>
  <si>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</si>
  <si>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</si>
  <si>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</si>
  <si>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</si>
  <si>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</si>
  <si>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</si>
  <si>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</si>
  <si>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</si>
  <si>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</si>
  <si>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</si>
  <si>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</si>
  <si>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</si>
  <si>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</si>
  <si>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</si>
  <si>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</si>
  <si>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</si>
  <si>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</si>
  <si>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</si>
  <si>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</si>
  <si>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</si>
  <si>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</si>
  <si>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</si>
  <si>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</si>
  <si>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</si>
  <si>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</si>
  <si>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</si>
  <si>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</si>
  <si>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</si>
  <si>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</si>
  <si>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</si>
  <si>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</si>
  <si>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</si>
  <si>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</si>
  <si>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</si>
  <si>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</si>
  <si>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</si>
  <si>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</si>
  <si>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</si>
  <si>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</si>
  <si>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</si>
  <si>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</si>
  <si>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</si>
  <si>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</si>
  <si>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</si>
  <si>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</si>
  <si>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</si>
  <si>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</si>
  <si>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</si>
  <si>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</si>
  <si>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</si>
  <si>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</si>
  <si>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</si>
  <si>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</si>
  <si>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</si>
  <si>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</si>
  <si>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</si>
  <si>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</si>
  <si>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</si>
  <si>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</si>
  <si>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</si>
  <si>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</si>
  <si>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</si>
  <si>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</si>
  <si>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</si>
  <si>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</si>
  <si>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</si>
  <si>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</si>
  <si>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</si>
  <si>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</si>
  <si>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</si>
  <si>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</si>
  <si>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</si>
  <si>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</si>
  <si>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</si>
  <si>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</si>
  <si>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</si>
  <si>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</si>
  <si>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</si>
  <si>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</si>
  <si>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</si>
  <si>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</si>
  <si>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</si>
  <si>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</si>
  <si>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</si>
  <si>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</si>
  <si>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</si>
  <si>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</si>
  <si>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</si>
  <si>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</si>
  <si>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</si>
  <si>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</si>
  <si>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</si>
  <si>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</si>
  <si>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</si>
  <si>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</si>
  <si>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</si>
  <si>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</si>
  <si>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</si>
  <si>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</si>
  <si>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</si>
  <si>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</si>
  <si>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</si>
  <si>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</si>
  <si>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</si>
  <si>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</si>
  <si>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</si>
  <si>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</si>
  <si>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</si>
  <si>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</si>
  <si>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</si>
  <si>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</si>
  <si>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</si>
  <si>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</si>
  <si>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</si>
  <si>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</si>
  <si>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</si>
  <si>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</si>
  <si>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</si>
  <si>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</si>
  <si>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</si>
  <si>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</si>
  <si>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</si>
  <si>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</si>
  <si>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</si>
  <si>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</si>
  <si>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</si>
  <si>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</si>
  <si>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</si>
  <si>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</si>
  <si>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</si>
  <si>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</si>
  <si>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</si>
  <si>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</si>
  <si>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</si>
  <si>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</si>
  <si>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</si>
  <si>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</si>
  <si>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</si>
  <si>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</si>
  <si>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</si>
  <si>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</si>
  <si>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</si>
  <si>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</si>
  <si>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</si>
  <si>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</si>
  <si>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</si>
  <si>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</si>
  <si>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</si>
  <si>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</si>
  <si>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</si>
  <si>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</si>
  <si>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</si>
  <si>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</si>
  <si>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</si>
  <si>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</si>
  <si>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</si>
  <si>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</si>
  <si>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</si>
  <si>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</si>
  <si>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</si>
  <si>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</si>
  <si>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</si>
  <si>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</si>
  <si>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</si>
  <si>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</si>
  <si>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</si>
  <si>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</si>
  <si>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</si>
  <si>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</si>
  <si>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</si>
  <si>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</si>
  <si>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</si>
  <si>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</si>
  <si>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</si>
  <si>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</si>
  <si>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</si>
  <si>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</si>
  <si>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</si>
  <si>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</si>
  <si>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</si>
  <si>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</si>
  <si>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</si>
  <si>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</si>
  <si>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</si>
  <si>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</si>
  <si>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</si>
  <si>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</si>
  <si>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</si>
  <si>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</si>
  <si>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</si>
  <si>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</si>
  <si>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</si>
  <si>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</si>
  <si>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</si>
  <si>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</si>
  <si>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</si>
  <si>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</si>
  <si>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</si>
  <si>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</si>
  <si>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</si>
  <si>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</si>
  <si>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</si>
  <si>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</si>
  <si>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</si>
  <si>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</si>
  <si>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</si>
  <si>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</si>
  <si>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</si>
  <si>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</si>
  <si>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</si>
  <si>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</si>
  <si>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</si>
  <si>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</si>
  <si>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</si>
  <si>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</si>
  <si>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</si>
  <si>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</si>
  <si>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</si>
  <si>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</si>
  <si>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</si>
  <si>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</si>
  <si>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</si>
  <si>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</si>
  <si>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</si>
  <si>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</si>
  <si>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</si>
  <si>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</si>
  <si>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</si>
  <si>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</si>
  <si>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</si>
  <si>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</si>
  <si>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</si>
  <si>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</si>
  <si>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</si>
  <si>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</si>
  <si>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</si>
  <si>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</si>
  <si>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</si>
  <si>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</si>
  <si>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</si>
  <si>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</si>
  <si>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</si>
  <si>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</si>
  <si>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</si>
  <si>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</si>
  <si>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</si>
  <si>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</si>
  <si>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</si>
  <si>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</si>
  <si>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</si>
  <si>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</si>
  <si>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</si>
  <si>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</si>
  <si>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</si>
  <si>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</si>
  <si>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</si>
  <si>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</si>
  <si>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</si>
  <si>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</si>
  <si>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</si>
  <si>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</si>
  <si>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</si>
  <si>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</si>
  <si>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</si>
  <si>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</si>
  <si>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</si>
  <si>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</si>
  <si>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</si>
  <si>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</si>
  <si>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</si>
  <si>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</si>
  <si>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</si>
  <si>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</si>
  <si>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</si>
  <si>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</si>
  <si>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</si>
  <si>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</si>
  <si>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</si>
  <si>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</si>
  <si>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</si>
  <si>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</si>
  <si>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</si>
  <si>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</si>
  <si>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</si>
  <si>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</si>
  <si>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</si>
  <si>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</si>
  <si>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</si>
  <si>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</si>
  <si>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</si>
  <si>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</si>
  <si>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</si>
  <si>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</si>
  <si>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</si>
  <si>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</si>
  <si>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</si>
  <si>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</si>
  <si>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</si>
  <si>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</si>
  <si>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</si>
  <si>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</si>
  <si>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</si>
  <si>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</si>
  <si>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</si>
  <si>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</si>
  <si>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</si>
  <si>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</si>
  <si>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</si>
  <si>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</si>
  <si>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</si>
  <si>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</si>
  <si>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</si>
  <si>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</si>
  <si>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</si>
  <si>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</si>
  <si>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</si>
  <si>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</si>
  <si>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</si>
  <si>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</si>
  <si>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</si>
  <si>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</si>
  <si>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</si>
  <si>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</si>
  <si>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</si>
  <si>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</si>
  <si>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</si>
  <si>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</si>
  <si>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</si>
  <si>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</si>
  <si>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</si>
  <si>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</si>
  <si>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</si>
  <si>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</si>
  <si>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</si>
  <si>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</si>
  <si>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</si>
  <si>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</si>
  <si>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</si>
  <si>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</si>
  <si>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</si>
  <si>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</si>
  <si>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</si>
  <si>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</si>
  <si>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</si>
  <si>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</si>
  <si>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</si>
  <si>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</si>
  <si>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</si>
  <si>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</si>
  <si>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</si>
  <si>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</si>
  <si>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</si>
  <si>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</si>
  <si>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</si>
  <si>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</si>
  <si>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</si>
  <si>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</si>
  <si>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</si>
  <si>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</si>
  <si>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</si>
  <si>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</si>
  <si>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</si>
  <si>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</si>
  <si>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</si>
  <si>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</si>
  <si>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</si>
  <si>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</si>
  <si>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</si>
  <si>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</si>
  <si>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</si>
  <si>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</si>
  <si>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</si>
  <si>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</si>
  <si>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</si>
  <si>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</si>
  <si>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</si>
  <si>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</si>
  <si>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</si>
  <si>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</si>
  <si>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</si>
  <si>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</si>
  <si>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</si>
  <si>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</si>
  <si>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</si>
  <si>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</si>
  <si>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</si>
  <si>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</si>
  <si>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</si>
  <si>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</si>
  <si>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</si>
  <si>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</si>
  <si>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</si>
  <si>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</si>
  <si>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</si>
  <si>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</si>
  <si>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</si>
  <si>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</si>
  <si>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</si>
  <si>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</si>
  <si>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</si>
  <si>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</si>
  <si>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</si>
  <si>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</si>
  <si>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</si>
  <si>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</si>
  <si>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</si>
  <si>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</si>
  <si>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</si>
  <si>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</si>
  <si>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</si>
  <si>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</si>
  <si>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</si>
  <si>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</si>
  <si>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</si>
  <si>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</si>
  <si>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</si>
  <si>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</si>
  <si>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</si>
  <si>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</si>
  <si>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</si>
  <si>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</si>
  <si>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</si>
  <si>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</si>
  <si>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</si>
  <si>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</si>
  <si>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</si>
  <si>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</si>
  <si>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</si>
  <si>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</si>
  <si>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</si>
  <si>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</si>
  <si>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</si>
  <si>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</si>
  <si>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</si>
  <si>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</si>
  <si>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</si>
  <si>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</si>
  <si>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</si>
  <si>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</si>
  <si>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</si>
  <si>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</si>
  <si>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</si>
  <si>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</si>
  <si>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</si>
  <si>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</si>
  <si>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</si>
  <si>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</si>
  <si>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</si>
  <si>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</si>
  <si>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</si>
  <si>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</si>
  <si>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</si>
  <si>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</si>
  <si>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</si>
  <si>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</si>
  <si>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</si>
  <si>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</si>
  <si>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</si>
  <si>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</si>
  <si>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</si>
  <si>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</si>
  <si>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</si>
  <si>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</si>
  <si>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</si>
  <si>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</si>
  <si>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</si>
  <si>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</si>
  <si>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</si>
  <si>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</si>
  <si>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</si>
  <si>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</si>
  <si>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</si>
  <si>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</si>
  <si>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</si>
  <si>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</si>
  <si>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</si>
  <si>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</si>
  <si>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</si>
  <si>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</si>
  <si>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</si>
  <si>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</si>
  <si>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</si>
  <si>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</si>
  <si>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</si>
  <si>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</si>
  <si>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</si>
  <si>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</si>
  <si>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</si>
  <si>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</si>
  <si>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</si>
  <si>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</si>
  <si>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</si>
  <si>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</si>
  <si>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</si>
  <si>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</si>
  <si>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</si>
  <si>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</si>
  <si>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</si>
  <si>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</si>
  <si>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</si>
  <si>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</si>
  <si>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</si>
  <si>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</si>
  <si>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</si>
  <si>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</si>
  <si>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</si>
  <si>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</si>
  <si>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</si>
  <si>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</si>
  <si>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</si>
  <si>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</si>
  <si>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</si>
  <si>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</si>
  <si>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</si>
  <si>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</si>
  <si>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</si>
  <si>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</si>
  <si>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</si>
  <si>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</si>
  <si>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</si>
  <si>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</si>
  <si>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</si>
  <si>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</si>
  <si>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</si>
  <si>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</si>
  <si>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</si>
  <si>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</si>
  <si>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</si>
  <si>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</si>
  <si>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</si>
  <si>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</si>
  <si>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</si>
  <si>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</si>
  <si>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</si>
  <si>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</si>
  <si>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</si>
  <si>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</si>
  <si>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</si>
  <si>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</si>
  <si>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</si>
  <si>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</si>
  <si>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</si>
  <si>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</si>
  <si>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</si>
  <si>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</si>
  <si>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</si>
  <si>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</si>
  <si>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</si>
  <si>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</si>
  <si>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</si>
  <si>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</si>
  <si>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</si>
  <si>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</si>
  <si>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</si>
  <si>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</si>
  <si>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</si>
  <si>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</si>
  <si>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</si>
  <si>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</si>
  <si>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</si>
  <si>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</si>
  <si>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</si>
  <si>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</si>
  <si>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</si>
  <si>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</si>
  <si>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</si>
  <si>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</si>
  <si>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</si>
  <si>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</si>
  <si>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</si>
  <si>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</si>
  <si>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</si>
  <si>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</si>
  <si>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</si>
  <si>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</si>
  <si>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</si>
  <si>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</si>
  <si>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</si>
  <si>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</si>
  <si>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</si>
  <si>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</si>
  <si>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</si>
  <si>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</si>
  <si>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</si>
  <si>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</si>
  <si>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</si>
  <si>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</si>
  <si>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</si>
  <si>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</si>
  <si>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</si>
  <si>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</si>
  <si>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</si>
  <si>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</si>
  <si>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</si>
  <si>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</si>
  <si>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</si>
  <si>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</si>
  <si>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</si>
  <si>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</si>
  <si>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</si>
  <si>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</si>
  <si>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</si>
  <si>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</si>
  <si>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</si>
  <si>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</si>
  <si>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</si>
  <si>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</si>
  <si>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</si>
  <si>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</si>
  <si>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</si>
  <si>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</si>
  <si>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</si>
  <si>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</si>
  <si>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</si>
  <si>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</si>
  <si>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</si>
  <si>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</si>
  <si>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</si>
  <si>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</si>
  <si>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</si>
  <si>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</si>
  <si>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</si>
  <si>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</si>
  <si>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</si>
  <si>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</si>
  <si>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</si>
  <si>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</si>
  <si>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</si>
  <si>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</si>
  <si>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</si>
  <si>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</si>
  <si>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</si>
  <si>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</si>
  <si>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</si>
  <si>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</si>
  <si>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</si>
  <si>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</si>
  <si>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</si>
  <si>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</si>
  <si>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</si>
  <si>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</si>
  <si>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</si>
  <si>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</si>
  <si>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</si>
  <si>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</si>
  <si>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</si>
  <si>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</si>
  <si>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</si>
  <si>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</si>
  <si>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</si>
  <si>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</si>
  <si>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</si>
  <si>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</si>
  <si>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</si>
  <si>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</si>
  <si>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</si>
  <si>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</si>
  <si>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</si>
  <si>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</si>
  <si>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</si>
  <si>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</si>
  <si>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</si>
  <si>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</si>
  <si>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</si>
  <si>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</si>
  <si>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</si>
  <si>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</si>
  <si>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</si>
  <si>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</si>
  <si>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</si>
  <si>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</si>
  <si>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</si>
  <si>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</si>
  <si>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</si>
  <si>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</si>
  <si>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</si>
  <si>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</si>
  <si>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</si>
  <si>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</si>
  <si>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</si>
  <si>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</si>
  <si>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</si>
  <si>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</si>
  <si>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</si>
  <si>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</si>
  <si>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</si>
  <si>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</si>
  <si>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</si>
  <si>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</si>
  <si>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</si>
  <si>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</si>
  <si>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</si>
  <si>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</si>
  <si>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</si>
  <si>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</si>
  <si>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</si>
  <si>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</si>
  <si>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</si>
  <si>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</si>
  <si>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</si>
  <si>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</si>
  <si>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</si>
  <si>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</si>
  <si>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</si>
  <si>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</si>
  <si>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</si>
  <si>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</si>
  <si>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</si>
  <si>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</si>
  <si>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</si>
  <si>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</si>
  <si>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</si>
  <si>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</si>
  <si>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</si>
  <si>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</si>
  <si>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</si>
  <si>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</si>
  <si>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</si>
  <si>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</si>
  <si>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</si>
  <si>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</si>
  <si>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</si>
  <si>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</si>
  <si>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</si>
  <si>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</si>
  <si>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</si>
  <si>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</si>
  <si>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</si>
  <si>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</si>
  <si>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</si>
  <si>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</si>
  <si>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</si>
  <si>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</si>
  <si>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</si>
  <si>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</si>
  <si>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</si>
  <si>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</si>
  <si>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</si>
  <si>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</si>
  <si>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</si>
  <si>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</si>
  <si>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</si>
  <si>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</si>
  <si>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</si>
  <si>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</si>
  <si>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</si>
  <si>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</si>
  <si>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</si>
  <si>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</si>
  <si>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</si>
  <si>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</si>
  <si>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</si>
  <si>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</si>
  <si>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</si>
  <si>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</si>
  <si>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</si>
  <si>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</si>
  <si>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</si>
  <si>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</si>
  <si>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</si>
  <si>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</si>
  <si>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</si>
  <si>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</si>
  <si>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</si>
  <si>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</si>
  <si>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</si>
  <si>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</si>
  <si>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</si>
  <si>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</si>
  <si>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</si>
  <si>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</si>
  <si>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</si>
  <si>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</si>
  <si>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</si>
  <si>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</si>
  <si>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</si>
  <si>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</si>
  <si>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</si>
  <si>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</si>
  <si>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</si>
  <si>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</si>
  <si>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</si>
  <si>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</si>
  <si>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</si>
  <si>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</si>
  <si>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</si>
  <si>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</si>
  <si>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</si>
  <si>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</si>
  <si>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</si>
  <si>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</si>
  <si>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</si>
  <si>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</si>
  <si>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</si>
  <si>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</si>
  <si>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</si>
  <si>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</si>
  <si>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</si>
  <si>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</si>
  <si>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</si>
  <si>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</si>
  <si>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</si>
  <si>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</si>
  <si>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</si>
  <si>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</si>
  <si>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</si>
  <si>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</si>
  <si>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</si>
  <si>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</si>
  <si>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</si>
  <si>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</si>
  <si>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</si>
  <si>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</si>
  <si>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</si>
  <si>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</si>
  <si>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</si>
  <si>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</si>
  <si>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</si>
  <si>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</si>
  <si>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</si>
  <si>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</si>
  <si>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</si>
  <si>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</si>
  <si>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</si>
  <si>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</si>
  <si>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</si>
  <si>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</si>
  <si>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</si>
  <si>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</si>
  <si>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</si>
  <si>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</si>
  <si>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</si>
  <si>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</si>
  <si>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</si>
  <si>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</si>
  <si>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</si>
  <si>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</si>
  <si>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</si>
  <si>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</si>
  <si>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</si>
  <si>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</si>
  <si>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</si>
  <si>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</si>
  <si>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</si>
  <si>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</si>
  <si>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</si>
  <si>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</si>
  <si>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</si>
  <si>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</si>
  <si>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</si>
  <si>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</si>
  <si>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</si>
  <si>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</si>
  <si>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</si>
  <si>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</si>
  <si>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</si>
  <si>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</si>
  <si>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</si>
  <si>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</si>
  <si>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</si>
  <si>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</si>
  <si>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</si>
  <si>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</si>
  <si>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</si>
  <si>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</si>
  <si>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</si>
  <si>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</si>
  <si>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</si>
  <si>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</si>
  <si>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</si>
  <si>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</si>
  <si>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</si>
  <si>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</si>
  <si>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</si>
  <si>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</si>
  <si>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</si>
  <si>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</si>
  <si>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</si>
  <si>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</si>
  <si>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</si>
  <si>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</si>
  <si>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</si>
  <si>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</si>
  <si>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</si>
  <si>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</si>
  <si>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</si>
  <si>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</si>
  <si>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</si>
  <si>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</si>
  <si>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</si>
  <si>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</si>
  <si>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</si>
  <si>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</si>
  <si>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</si>
  <si>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</si>
  <si>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</si>
  <si>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</si>
  <si>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</si>
  <si>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</si>
  <si>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</si>
  <si>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</si>
  <si>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</si>
  <si>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</si>
  <si>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</si>
  <si>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</si>
  <si>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</si>
  <si>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</si>
  <si>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</si>
  <si>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</si>
  <si>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</si>
  <si>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</si>
  <si>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</si>
  <si>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</si>
  <si>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</si>
  <si>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</si>
  <si>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</si>
  <si>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</si>
  <si>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</si>
  <si>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</si>
  <si>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</si>
  <si>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</si>
  <si>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</si>
  <si>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</si>
  <si>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</si>
  <si>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</si>
  <si>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</si>
  <si>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</si>
  <si>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</si>
  <si>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</si>
  <si>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</si>
  <si>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</si>
  <si>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</si>
  <si>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</si>
  <si>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</si>
  <si>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</si>
  <si>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</si>
  <si>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</si>
  <si>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</si>
  <si>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</si>
  <si>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</si>
  <si>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</si>
  <si>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</si>
  <si>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</si>
  <si>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</si>
  <si>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</si>
  <si>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</si>
  <si>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</si>
  <si>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</si>
  <si>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</si>
  <si>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</si>
  <si>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</si>
  <si>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</si>
  <si>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</si>
  <si>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</si>
  <si>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</si>
  <si>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</si>
  <si>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</si>
  <si>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</si>
  <si>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</si>
  <si>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</si>
  <si>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</si>
  <si>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</si>
  <si>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</si>
  <si>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</si>
  <si>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</si>
  <si>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</si>
  <si>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</si>
  <si>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</si>
  <si>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</si>
  <si>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</si>
  <si>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</si>
  <si>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</si>
  <si>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</si>
  <si>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</si>
  <si>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</si>
  <si>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</si>
  <si>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</si>
  <si>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</si>
  <si>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</si>
  <si>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</si>
  <si>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</si>
  <si>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</si>
  <si>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</si>
  <si>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</si>
  <si>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</si>
  <si>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</si>
  <si>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</si>
  <si>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</si>
  <si>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</si>
  <si>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</si>
  <si>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</si>
  <si>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</si>
  <si>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</si>
  <si>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</si>
  <si>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</si>
  <si>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</si>
  <si>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</si>
  <si>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</si>
  <si>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</si>
  <si>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</si>
  <si>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</si>
  <si>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</si>
  <si>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</si>
  <si>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</si>
  <si>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</si>
  <si>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</si>
  <si>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</si>
  <si>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</si>
  <si>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</si>
  <si>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</si>
  <si>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</si>
  <si>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</si>
  <si>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</si>
  <si>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</si>
  <si>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</si>
  <si>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</si>
  <si>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</si>
  <si>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</si>
  <si>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</si>
  <si>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</si>
  <si>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</si>
  <si>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</si>
  <si>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</si>
  <si>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</si>
  <si>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</si>
  <si>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</si>
  <si>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</si>
  <si>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</si>
  <si>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</si>
  <si>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</si>
  <si>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</si>
  <si>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</si>
  <si>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</si>
  <si>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</si>
  <si>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</si>
  <si>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</si>
  <si>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</si>
  <si>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</si>
  <si>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</si>
  <si>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</si>
  <si>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</si>
  <si>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</si>
  <si>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</si>
  <si>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</si>
  <si>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</si>
  <si>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</si>
  <si>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</si>
  <si>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</si>
  <si>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</si>
  <si>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</si>
  <si>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</si>
  <si>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</si>
  <si>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</si>
  <si>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</si>
  <si>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</si>
  <si>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</si>
  <si>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</si>
  <si>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</si>
  <si>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</si>
  <si>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</si>
  <si>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</si>
  <si>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</si>
  <si>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</si>
  <si>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</si>
  <si>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</si>
  <si>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</si>
  <si>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</si>
  <si>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</si>
  <si>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</si>
  <si>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</si>
  <si>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</si>
  <si>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</si>
  <si>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</si>
  <si>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</si>
  <si>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</si>
  <si>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</si>
  <si>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</si>
  <si>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</si>
  <si>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</si>
  <si>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</si>
  <si>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</si>
  <si>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</si>
  <si>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</si>
  <si>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</si>
  <si>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</si>
  <si>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</si>
  <si>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</si>
  <si>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</si>
  <si>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</si>
  <si>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</si>
  <si>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</si>
  <si>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</si>
  <si>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</si>
  <si>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</si>
  <si>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</si>
  <si>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</si>
  <si>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</si>
  <si>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</si>
  <si>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</si>
  <si>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</si>
  <si>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</si>
  <si>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</si>
  <si>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</si>
  <si>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</si>
  <si>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</si>
  <si>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</si>
  <si>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</si>
  <si>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</si>
  <si>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</si>
  <si>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</si>
  <si>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</si>
  <si>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</si>
  <si>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</si>
  <si>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</si>
  <si>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</si>
  <si>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</si>
  <si>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</si>
  <si>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</si>
  <si>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</si>
  <si>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</si>
  <si>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</si>
  <si>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</si>
  <si>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</si>
  <si>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</si>
  <si>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</si>
  <si>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</si>
  <si>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</si>
  <si>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</si>
  <si>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</si>
  <si>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</si>
  <si>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</si>
  <si>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</si>
  <si>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</si>
  <si>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</si>
  <si>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</si>
  <si>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</si>
  <si>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</si>
  <si>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</si>
  <si>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</si>
  <si>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</si>
  <si>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</si>
  <si>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</si>
  <si>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</si>
  <si>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</si>
  <si>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</si>
  <si>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</si>
  <si>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</si>
  <si>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</si>
  <si>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</si>
  <si>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</si>
  <si>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</si>
  <si>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</si>
  <si>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</si>
  <si>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</si>
  <si>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</si>
  <si>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</si>
  <si>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</si>
  <si>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</si>
  <si>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</si>
  <si>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</si>
  <si>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</si>
  <si>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</si>
  <si>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</si>
  <si>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</si>
  <si>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</si>
  <si>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</si>
  <si>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</si>
  <si>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</si>
  <si>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</si>
  <si>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</si>
  <si>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</si>
  <si>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</si>
  <si>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</si>
  <si>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</si>
  <si>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</si>
  <si>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</si>
  <si>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</si>
  <si>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</si>
  <si>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</si>
  <si>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</si>
  <si>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</si>
  <si>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</si>
  <si>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</si>
  <si>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</si>
  <si>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</si>
  <si>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</si>
  <si>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</si>
  <si>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</si>
  <si>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</si>
  <si>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</si>
  <si>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</si>
  <si>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</si>
  <si>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</si>
  <si>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</si>
  <si>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</si>
  <si>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</si>
  <si>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</si>
  <si>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</si>
  <si>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</si>
  <si>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</si>
  <si>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</si>
  <si>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</si>
  <si>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</si>
  <si>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</si>
  <si>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</si>
  <si>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</si>
  <si>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</si>
  <si>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</si>
  <si>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</si>
  <si>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</si>
  <si>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</si>
  <si>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</si>
  <si>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</si>
  <si>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</si>
  <si>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</si>
  <si>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</si>
  <si>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</si>
  <si>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</si>
  <si>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</si>
  <si>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</si>
  <si>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</si>
  <si>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</si>
  <si>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</si>
  <si>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</si>
  <si>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</si>
  <si>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</si>
  <si>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</si>
  <si>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</si>
  <si>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</si>
  <si>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</si>
  <si>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</si>
  <si>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</si>
  <si>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</si>
  <si>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</si>
  <si>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</si>
  <si>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</si>
  <si>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</si>
  <si>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</si>
  <si>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</si>
  <si>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</si>
  <si>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</si>
  <si>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</si>
  <si>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</si>
  <si>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</si>
  <si>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</si>
  <si>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</si>
  <si>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</si>
  <si>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</si>
  <si>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</si>
  <si>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</si>
  <si>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</si>
  <si>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</si>
  <si>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</si>
  <si>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</si>
  <si>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</si>
  <si>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</si>
  <si>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</si>
  <si>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</si>
  <si>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</si>
  <si>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</si>
  <si>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</si>
  <si>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</si>
  <si>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</si>
  <si>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</si>
  <si>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</si>
  <si>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</si>
  <si>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</si>
  <si>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</si>
  <si>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</si>
  <si>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</si>
  <si>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</si>
  <si>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</si>
  <si>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</si>
  <si>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</si>
  <si>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</si>
  <si>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</si>
  <si>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</si>
  <si>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</si>
  <si>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</si>
  <si>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</si>
  <si>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</si>
  <si>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</si>
  <si>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</si>
  <si>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</si>
  <si>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</si>
  <si>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</si>
  <si>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</si>
  <si>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</si>
  <si>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</si>
  <si>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</si>
  <si>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</si>
  <si>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</si>
  <si>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</si>
  <si>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</si>
  <si>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</si>
  <si>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</si>
  <si>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</si>
  <si>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</si>
  <si>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</si>
  <si>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</si>
  <si>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</si>
  <si>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</si>
  <si>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</si>
  <si>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</si>
  <si>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</si>
  <si>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</si>
  <si>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</si>
  <si>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</si>
  <si>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</si>
  <si>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</si>
  <si>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</si>
  <si>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</si>
  <si>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</si>
  <si>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</si>
  <si>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</si>
  <si>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</si>
  <si>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</si>
  <si>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</si>
  <si>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</si>
  <si>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</si>
  <si>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</si>
  <si>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</si>
  <si>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</si>
  <si>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</si>
  <si>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</si>
  <si>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</si>
  <si>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</si>
  <si>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</si>
  <si>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</si>
  <si>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</si>
  <si>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</si>
  <si>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</si>
  <si>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</si>
  <si>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</si>
  <si>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</si>
  <si>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</si>
  <si>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</si>
  <si>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</si>
  <si>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</si>
  <si>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</si>
  <si>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</si>
  <si>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</si>
  <si>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</si>
  <si>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</si>
  <si>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</si>
  <si>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</si>
  <si>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</si>
  <si>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</si>
  <si>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</si>
  <si>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</si>
  <si>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</si>
  <si>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</si>
  <si>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</si>
  <si>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</si>
  <si>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</si>
  <si>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</si>
  <si>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</si>
  <si>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</si>
  <si>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</si>
  <si>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</si>
  <si>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</si>
  <si>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</si>
  <si>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</si>
  <si>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</si>
  <si>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</si>
  <si>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</si>
  <si>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</si>
  <si>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</si>
  <si>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</si>
  <si>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</si>
  <si>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</si>
  <si>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</si>
  <si>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</si>
  <si>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</si>
  <si>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</si>
  <si>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</si>
  <si>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</si>
  <si>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</si>
  <si>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</si>
  <si>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</si>
  <si>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</si>
  <si>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</si>
  <si>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</si>
  <si>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</si>
  <si>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</si>
  <si>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</si>
  <si>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</si>
  <si>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</si>
  <si>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</si>
  <si>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</si>
  <si>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</si>
  <si>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</si>
  <si>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</si>
  <si>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</si>
  <si>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</si>
  <si>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</si>
  <si>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</si>
  <si>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</si>
  <si>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</si>
  <si>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</si>
  <si>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</si>
  <si>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</si>
  <si>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</si>
  <si>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</si>
  <si>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</si>
  <si>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</si>
  <si>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</si>
  <si>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</si>
  <si>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</si>
  <si>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</si>
  <si>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</si>
  <si>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</si>
  <si>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</si>
  <si>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</si>
  <si>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</si>
  <si>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</si>
  <si>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</si>
  <si>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</si>
  <si>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</si>
  <si>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</si>
  <si>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</si>
  <si>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</si>
  <si>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</si>
  <si>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</si>
  <si>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</si>
  <si>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</si>
  <si>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</si>
  <si>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</si>
  <si>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</si>
  <si>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</si>
  <si>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</si>
  <si>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</si>
  <si>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</si>
  <si>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</si>
  <si>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</si>
  <si>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</si>
  <si>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</si>
  <si>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</si>
  <si>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</si>
  <si>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</si>
  <si>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</si>
  <si>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</si>
  <si>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</si>
  <si>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</si>
  <si>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</si>
  <si>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</si>
  <si>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</si>
  <si>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</si>
  <si>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</si>
  <si>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</si>
  <si>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</si>
  <si>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</si>
  <si>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</si>
  <si>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</si>
  <si>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</si>
  <si>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</si>
  <si>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</si>
  <si>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</si>
  <si>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</si>
  <si>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</si>
  <si>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</si>
  <si>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</si>
  <si>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</si>
  <si>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</si>
  <si>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</si>
  <si>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</si>
  <si>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</si>
  <si>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</si>
  <si>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</si>
  <si>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</si>
  <si>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</si>
  <si>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</si>
  <si>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</si>
  <si>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</si>
  <si>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</si>
  <si>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</si>
  <si>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</si>
  <si>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</si>
  <si>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</si>
  <si>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</si>
  <si>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</si>
  <si>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</si>
  <si>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</si>
  <si>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</si>
  <si>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</si>
  <si>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</si>
  <si>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</si>
  <si>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</si>
  <si>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</si>
  <si>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</si>
  <si>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</si>
  <si>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</si>
  <si>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</si>
  <si>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</si>
  <si>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</si>
  <si>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</si>
  <si>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</si>
  <si>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</si>
  <si>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</si>
  <si>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</si>
  <si>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</si>
  <si>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</si>
  <si>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</si>
  <si>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</si>
  <si>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</si>
  <si>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</si>
  <si>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</si>
  <si>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</si>
  <si>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</si>
  <si>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</si>
  <si>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</si>
  <si>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</si>
  <si>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</si>
  <si>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</si>
  <si>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</si>
  <si>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</si>
  <si>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</si>
  <si>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</si>
  <si>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</si>
  <si>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</si>
  <si>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</si>
  <si>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</si>
  <si>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</si>
  <si>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</si>
  <si>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</si>
  <si>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</si>
  <si>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</si>
  <si>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</si>
  <si>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</si>
  <si>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</si>
  <si>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</si>
  <si>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</si>
  <si>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</si>
  <si>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</si>
  <si>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</si>
  <si>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</si>
  <si>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</si>
  <si>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</si>
  <si>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</si>
  <si>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</si>
  <si>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</si>
  <si>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</si>
  <si>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</si>
  <si>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</si>
  <si>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</si>
  <si>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</si>
  <si>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</si>
  <si>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</si>
  <si>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</si>
  <si>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</si>
  <si>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</si>
  <si>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</si>
  <si>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</si>
  <si>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</si>
  <si>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</si>
  <si>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</si>
  <si>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</si>
  <si>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</si>
  <si>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</si>
  <si>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</si>
  <si>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</si>
  <si>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</si>
  <si>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</si>
  <si>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</si>
  <si>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</si>
  <si>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</si>
  <si>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</si>
  <si>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</si>
  <si>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</si>
  <si>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</si>
  <si>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</si>
  <si>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</si>
  <si>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</si>
  <si>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</si>
  <si>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</si>
  <si>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</si>
  <si>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</si>
  <si>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</si>
  <si>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</si>
  <si>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</si>
  <si>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</si>
  <si>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</si>
  <si>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</si>
  <si>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</si>
  <si>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</si>
  <si>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</si>
  <si>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</si>
  <si>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</si>
  <si>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</si>
  <si>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</si>
  <si>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</si>
  <si>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</si>
  <si>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</si>
  <si>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</si>
  <si>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</si>
  <si>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</si>
  <si>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</si>
  <si>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</si>
  <si>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</si>
  <si>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</si>
  <si>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</si>
  <si>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</si>
  <si>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</si>
  <si>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</si>
  <si>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</si>
  <si>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</si>
  <si>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</si>
  <si>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</si>
  <si>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</si>
  <si>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</si>
  <si>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</si>
  <si>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</si>
  <si>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</si>
  <si>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</si>
  <si>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</si>
  <si>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</si>
  <si>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</si>
  <si>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</si>
  <si>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</si>
  <si>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</si>
  <si>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</si>
  <si>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</si>
  <si>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</si>
  <si>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</si>
  <si>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</si>
  <si>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</si>
  <si>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</si>
  <si>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</si>
  <si>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</si>
  <si>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</si>
  <si>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</si>
  <si>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</si>
  <si>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</si>
  <si>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</si>
  <si>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</si>
  <si>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</si>
  <si>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</si>
  <si>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</si>
  <si>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</si>
  <si>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</si>
  <si>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</si>
  <si>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</si>
  <si>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</si>
  <si>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</si>
  <si>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</si>
  <si>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</si>
  <si>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</si>
  <si>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</si>
  <si>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</si>
  <si>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</si>
  <si>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</si>
  <si>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</si>
  <si>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</si>
  <si>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</si>
  <si>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</si>
  <si>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</si>
  <si>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</si>
  <si>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</si>
  <si>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</si>
  <si>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</si>
  <si>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</si>
  <si>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</si>
  <si>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</si>
  <si>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</si>
  <si>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</si>
  <si>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</si>
  <si>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</si>
  <si>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</si>
  <si>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</si>
  <si>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</si>
  <si>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</si>
  <si>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</si>
  <si>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</si>
  <si>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</si>
  <si>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</si>
  <si>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</si>
  <si>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</si>
  <si>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</si>
  <si>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</si>
  <si>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</si>
  <si>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</si>
  <si>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</si>
  <si>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</si>
  <si>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</si>
  <si>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</si>
  <si>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</si>
  <si>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</si>
  <si>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</si>
  <si>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</si>
  <si>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</si>
  <si>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</si>
  <si>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</si>
  <si>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</si>
  <si>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</si>
  <si>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</si>
  <si>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</si>
  <si>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</si>
  <si>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</si>
  <si>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</si>
  <si>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</si>
  <si>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</si>
  <si>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</si>
  <si>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</si>
  <si>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</si>
  <si>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</si>
  <si>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</si>
  <si>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</si>
  <si>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</si>
  <si>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</si>
  <si>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</si>
  <si>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</si>
  <si>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</si>
  <si>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</si>
  <si>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</si>
  <si>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</si>
  <si>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</si>
  <si>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</si>
  <si>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</si>
  <si>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</si>
  <si>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</si>
  <si>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</si>
  <si>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</si>
  <si>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</si>
  <si>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</si>
  <si>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</si>
  <si>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</si>
  <si>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</si>
  <si>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</si>
  <si>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</si>
  <si>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</si>
  <si>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</si>
  <si>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</si>
  <si>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</si>
  <si>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</si>
  <si>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</si>
  <si>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</si>
  <si>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</si>
  <si>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</si>
  <si>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</si>
  <si>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</si>
  <si>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</si>
  <si>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</si>
  <si>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</si>
  <si>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</si>
  <si>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</si>
  <si>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</si>
  <si>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</si>
  <si>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</si>
  <si>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</si>
  <si>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</si>
  <si>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</si>
  <si>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</si>
  <si>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</si>
  <si>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</si>
  <si>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</si>
  <si>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</si>
  <si>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</si>
  <si>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</si>
  <si>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</si>
  <si>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</si>
  <si>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</si>
  <si>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</si>
  <si>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</si>
  <si>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</si>
  <si>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</si>
  <si>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</si>
  <si>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</si>
  <si>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</si>
  <si>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</si>
  <si>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</si>
  <si>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</si>
  <si>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</si>
  <si>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</si>
  <si>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</si>
  <si>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</si>
  <si>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</si>
  <si>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</si>
  <si>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</si>
  <si>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</si>
  <si>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</si>
  <si>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</si>
  <si>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</si>
  <si>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</si>
  <si>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</si>
  <si>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</si>
  <si>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</si>
  <si>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</si>
  <si>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</si>
  <si>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</si>
  <si>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</si>
  <si>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</si>
  <si>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</si>
  <si>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</si>
  <si>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</si>
  <si>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</si>
  <si>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</si>
  <si>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</si>
  <si>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</si>
  <si>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</si>
  <si>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</si>
  <si>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</si>
  <si>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</si>
  <si>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</si>
  <si>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</si>
  <si>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</si>
  <si>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</si>
  <si>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</si>
  <si>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</si>
  <si>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</si>
  <si>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</si>
  <si>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</si>
  <si>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</si>
  <si>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</si>
  <si>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</si>
  <si>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</si>
  <si>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</si>
  <si>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</si>
  <si>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</si>
  <si>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</si>
  <si>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</si>
  <si>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</si>
  <si>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</si>
  <si>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</si>
  <si>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</si>
  <si>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</si>
  <si>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</si>
  <si>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</si>
  <si>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</si>
  <si>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</si>
  <si>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</si>
  <si>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</si>
  <si>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</si>
  <si>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</si>
  <si>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</si>
  <si>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</si>
  <si>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</si>
  <si>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</si>
  <si>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</si>
  <si>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</si>
  <si>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</si>
  <si>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</si>
  <si>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</si>
  <si>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</si>
  <si>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</si>
  <si>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</si>
  <si>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</si>
  <si>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</si>
  <si>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</si>
  <si>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</si>
  <si>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</si>
  <si>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</si>
  <si>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</si>
  <si>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</si>
  <si>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</si>
  <si>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</si>
  <si>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</si>
  <si>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</si>
  <si>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</si>
  <si>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</si>
  <si>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</si>
  <si>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</si>
  <si>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</si>
  <si>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</si>
  <si>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</si>
  <si>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</si>
  <si>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</si>
  <si>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</si>
  <si>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</si>
  <si>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</si>
  <si>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</si>
  <si>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</si>
  <si>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</si>
  <si>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</si>
  <si>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</si>
  <si>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</si>
  <si>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</si>
  <si>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</si>
  <si>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</si>
  <si>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</si>
  <si>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</si>
  <si>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</si>
  <si>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</si>
  <si>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</si>
  <si>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</si>
  <si>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</si>
  <si>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</si>
  <si>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</si>
  <si>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</si>
  <si>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</si>
  <si>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</si>
  <si>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</si>
  <si>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</si>
  <si>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</si>
  <si>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</si>
  <si>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</si>
  <si>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</si>
  <si>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</si>
  <si>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</si>
  <si>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</si>
  <si>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</si>
  <si>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</si>
  <si>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</si>
  <si>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</si>
  <si>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</si>
  <si>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</si>
  <si>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</si>
  <si>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</si>
  <si>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</si>
  <si>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</si>
  <si>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</si>
  <si>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</si>
  <si>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</si>
  <si>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</si>
  <si>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</si>
  <si>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</si>
  <si>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</si>
  <si>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</si>
  <si>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</si>
  <si>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</si>
  <si>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</si>
  <si>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</si>
  <si>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</si>
  <si>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</si>
  <si>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</si>
  <si>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</si>
  <si>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</si>
  <si>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</si>
  <si>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</si>
  <si>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</si>
  <si>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</si>
  <si>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</si>
  <si>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</si>
  <si>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</si>
  <si>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</si>
  <si>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</si>
  <si>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</si>
  <si>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</si>
  <si>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</si>
  <si>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</si>
  <si>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</si>
  <si>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</si>
  <si>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</si>
  <si>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</si>
  <si>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</si>
  <si>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</si>
  <si>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</si>
  <si>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</si>
  <si>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</si>
  <si>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</si>
  <si>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</si>
  <si>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</si>
  <si>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</si>
  <si>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</si>
  <si>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</si>
  <si>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</si>
  <si>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</si>
  <si>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</si>
  <si>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</si>
  <si>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</si>
  <si>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</si>
  <si>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</si>
  <si>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</si>
  <si>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</si>
  <si>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</si>
  <si>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</si>
  <si>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</si>
  <si>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</si>
  <si>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</si>
  <si>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</si>
  <si>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</si>
  <si>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</si>
  <si>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</si>
  <si>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</si>
  <si>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</si>
  <si>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</si>
  <si>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</si>
  <si>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</si>
  <si>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</si>
  <si>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</si>
  <si>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</si>
  <si>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</si>
  <si>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</si>
  <si>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</si>
  <si>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</si>
  <si>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</si>
  <si>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</si>
  <si>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</si>
  <si>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</si>
  <si>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</si>
  <si>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</si>
  <si>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</si>
  <si>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</si>
  <si>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</si>
  <si>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</si>
  <si>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</si>
  <si>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</si>
  <si>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</si>
  <si>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</si>
  <si>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</si>
  <si>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</si>
  <si>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</si>
  <si>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</si>
  <si>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</si>
  <si>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</si>
  <si>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</si>
  <si>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</si>
  <si>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</si>
  <si>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</si>
  <si>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</si>
  <si>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</si>
  <si>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</si>
  <si>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</si>
  <si>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</si>
  <si>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</si>
  <si>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</si>
  <si>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</si>
  <si>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</si>
  <si>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</si>
  <si>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</si>
  <si>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</si>
  <si>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</si>
  <si>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</si>
  <si>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</si>
  <si>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</si>
  <si>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</si>
  <si>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</si>
  <si>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</si>
  <si>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</si>
  <si>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</si>
  <si>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</si>
  <si>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</si>
  <si>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</si>
  <si>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</si>
  <si>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</si>
  <si>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</si>
  <si>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</si>
  <si>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</si>
  <si>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</si>
  <si>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</si>
  <si>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</si>
  <si>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</si>
  <si>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</si>
  <si>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</si>
  <si>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</si>
  <si>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</si>
  <si>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</si>
  <si>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</si>
  <si>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</si>
  <si>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</si>
  <si>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</si>
  <si>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</si>
  <si>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</si>
  <si>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</si>
  <si>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</si>
  <si>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</si>
  <si>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</si>
  <si>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</si>
  <si>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</si>
  <si>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</si>
  <si>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</si>
  <si>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</si>
  <si>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</si>
  <si>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</si>
  <si>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</si>
  <si>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</si>
  <si>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</si>
  <si>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</si>
  <si>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</si>
  <si>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</si>
  <si>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</si>
  <si>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</si>
  <si>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</si>
  <si>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</si>
  <si>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</si>
  <si>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</si>
  <si>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</si>
  <si>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</si>
  <si>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</si>
  <si>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</si>
  <si>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</si>
  <si>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</si>
  <si>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</si>
  <si>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</si>
  <si>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</si>
  <si>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</si>
  <si>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</si>
  <si>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</si>
  <si>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</si>
  <si>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</si>
  <si>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</si>
  <si>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</si>
  <si>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</si>
  <si>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</si>
  <si>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</si>
  <si>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</si>
  <si>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</si>
  <si>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</si>
  <si>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</si>
  <si>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</si>
  <si>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</si>
  <si>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</si>
  <si>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</si>
  <si>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</si>
  <si>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</si>
  <si>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</si>
  <si>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</si>
  <si>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</si>
  <si>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</si>
  <si>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</si>
  <si>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</si>
  <si>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</si>
  <si>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</si>
  <si>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</si>
  <si>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</si>
  <si>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</si>
  <si>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</si>
  <si>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</si>
  <si>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</si>
  <si>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</si>
  <si>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</si>
  <si>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</si>
  <si>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</si>
  <si>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</si>
  <si>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</si>
  <si>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</si>
  <si>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</si>
  <si>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</si>
  <si>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</si>
  <si>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</si>
  <si>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</si>
  <si>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</si>
  <si>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</si>
  <si>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</si>
  <si>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</si>
  <si>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</si>
  <si>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</si>
  <si>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</si>
  <si>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</si>
  <si>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</si>
  <si>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</si>
  <si>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</si>
  <si>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</si>
  <si>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</si>
  <si>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</si>
  <si>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</si>
  <si>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</si>
  <si>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</si>
  <si>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</si>
  <si>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</si>
  <si>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</si>
  <si>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</si>
  <si>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</si>
  <si>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</si>
  <si>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</si>
  <si>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</si>
  <si>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</si>
  <si>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</si>
  <si>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</si>
  <si>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</si>
  <si>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</si>
  <si>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</si>
  <si>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</si>
  <si>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</si>
  <si>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</si>
  <si>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</si>
  <si>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</si>
  <si>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</si>
  <si>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</si>
  <si>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</si>
  <si>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</si>
  <si>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</si>
  <si>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</si>
  <si>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</si>
  <si>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</si>
  <si>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</si>
  <si>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</si>
  <si>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</si>
  <si>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</si>
  <si>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</si>
  <si>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</si>
  <si>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</si>
  <si>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</si>
  <si>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</si>
  <si>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</si>
  <si>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</si>
  <si>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</si>
  <si>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</si>
  <si>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</si>
  <si>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</si>
  <si>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</si>
  <si>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</si>
  <si>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</si>
  <si>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</si>
  <si>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</si>
  <si>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</si>
  <si>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</si>
  <si>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</si>
  <si>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</si>
  <si>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</si>
  <si>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</si>
  <si>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</si>
  <si>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</si>
  <si>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</si>
  <si>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</si>
  <si>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</si>
  <si>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</si>
  <si>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</si>
  <si>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</si>
  <si>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</si>
  <si>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</si>
  <si>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</si>
  <si>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</si>
  <si>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</si>
  <si>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</si>
  <si>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</si>
  <si>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</si>
  <si>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</si>
  <si>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</si>
  <si>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</si>
  <si>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</si>
  <si>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</si>
  <si>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</si>
  <si>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</si>
  <si>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</si>
  <si>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</si>
  <si>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</si>
  <si>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</si>
  <si>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</si>
  <si>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</si>
  <si>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</si>
  <si>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</si>
  <si>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</si>
  <si>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</si>
  <si>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</si>
  <si>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</si>
  <si>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</si>
  <si>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</si>
  <si>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</si>
  <si>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</si>
  <si>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</si>
  <si>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</si>
  <si>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</si>
  <si>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</si>
  <si>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</si>
  <si>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</si>
  <si>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</si>
  <si>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</si>
  <si>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</si>
  <si>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</si>
  <si>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</si>
  <si>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</si>
  <si>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</si>
  <si>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</si>
  <si>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</si>
  <si>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</si>
  <si>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</si>
  <si>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</si>
  <si>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</si>
  <si>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</si>
  <si>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</si>
  <si>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</si>
  <si>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</si>
  <si>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</si>
  <si>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</si>
  <si>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</si>
  <si>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</si>
  <si>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</si>
  <si>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</si>
  <si>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</si>
  <si>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</si>
  <si>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</si>
  <si>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</si>
  <si>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</si>
  <si>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</si>
  <si>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</si>
  <si>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</si>
  <si>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</si>
  <si>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</si>
  <si>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</si>
  <si>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</si>
  <si>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</si>
  <si>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</si>
  <si>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</si>
  <si>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</si>
  <si>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</si>
  <si>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</si>
  <si>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</si>
  <si>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</si>
  <si>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</si>
  <si>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</si>
  <si>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</si>
  <si>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</si>
  <si>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</si>
  <si>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</si>
  <si>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</si>
  <si>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</si>
  <si>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</si>
  <si>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</si>
  <si>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</si>
  <si>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</si>
  <si>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</si>
  <si>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</si>
  <si>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</si>
  <si>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</si>
  <si>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</si>
  <si>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</si>
  <si>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</si>
  <si>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</si>
  <si>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</si>
  <si>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</si>
  <si>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</si>
  <si>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</si>
  <si>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</si>
  <si>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</si>
  <si>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</si>
  <si>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</si>
  <si>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</si>
  <si>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</si>
  <si>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</si>
  <si>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</si>
  <si>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</si>
  <si>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</si>
  <si>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</si>
  <si>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</si>
  <si>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</si>
  <si>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</si>
  <si>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</si>
  <si>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</si>
  <si>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</si>
  <si>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</si>
  <si>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</si>
  <si>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</si>
  <si>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</si>
  <si>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</si>
  <si>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</si>
  <si>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</si>
  <si>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</si>
  <si>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</si>
  <si>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</si>
  <si>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</si>
  <si>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</si>
  <si>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</si>
  <si>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</si>
  <si>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</si>
  <si>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</si>
  <si>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</si>
  <si>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</si>
  <si>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</si>
  <si>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</si>
  <si>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</si>
  <si>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</si>
  <si>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</si>
  <si>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</si>
  <si>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</si>
  <si>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</si>
  <si>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</si>
  <si>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</si>
  <si>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</si>
  <si>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</si>
  <si>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</si>
  <si>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</si>
  <si>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</si>
  <si>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</si>
  <si>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</si>
  <si>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</si>
  <si>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</si>
  <si>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</si>
  <si>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</si>
  <si>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</si>
  <si>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</si>
  <si>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</si>
  <si>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</si>
  <si>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</si>
  <si>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</si>
  <si>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</si>
  <si>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</si>
  <si>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</si>
  <si>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</si>
  <si>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</si>
  <si>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</si>
  <si>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</si>
  <si>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</si>
  <si>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</si>
  <si>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</si>
  <si>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</si>
  <si>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</si>
  <si>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</si>
  <si>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</si>
  <si>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</si>
  <si>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</si>
  <si>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</si>
  <si>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</si>
  <si>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</si>
  <si>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</si>
  <si>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</si>
  <si>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</si>
  <si>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</si>
  <si>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</si>
  <si>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</si>
  <si>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</si>
  <si>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</si>
  <si>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</si>
  <si>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</si>
  <si>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</si>
  <si>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</si>
  <si>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</si>
  <si>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</si>
  <si>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</si>
  <si>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</si>
  <si>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</si>
  <si>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</si>
  <si>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</si>
  <si>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</si>
  <si>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</si>
  <si>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</si>
  <si>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</si>
  <si>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</si>
  <si>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</si>
  <si>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</si>
  <si>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</si>
  <si>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</si>
  <si>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</si>
  <si>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</si>
  <si>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</si>
  <si>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</si>
  <si>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</si>
  <si>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</si>
  <si>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</si>
  <si>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</si>
  <si>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</si>
  <si>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</si>
  <si>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</si>
  <si>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</si>
  <si>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</si>
  <si>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</si>
  <si>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</si>
  <si>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</si>
  <si>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</si>
  <si>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</si>
  <si>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</si>
  <si>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</si>
  <si>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</si>
  <si>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</si>
  <si>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</si>
  <si>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</si>
  <si>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</si>
  <si>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</si>
  <si>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</si>
  <si>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</si>
  <si>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</si>
  <si>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</si>
  <si>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</si>
  <si>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</si>
  <si>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</si>
  <si>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</si>
  <si>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</si>
  <si>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</si>
  <si>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</si>
  <si>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</si>
  <si>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</si>
  <si>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</si>
  <si>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</si>
  <si>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</si>
  <si>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</si>
  <si>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</si>
  <si>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</si>
  <si>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</si>
  <si>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</si>
  <si>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</si>
  <si>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</si>
  <si>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</si>
  <si>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</si>
  <si>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</si>
  <si>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</si>
  <si>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</si>
  <si>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</si>
  <si>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</si>
  <si>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</si>
  <si>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</si>
  <si>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</si>
  <si>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</si>
  <si>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</si>
  <si>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</si>
  <si>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</si>
  <si>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</si>
  <si>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</si>
  <si>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</si>
  <si>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</si>
  <si>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</si>
  <si>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</si>
  <si>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</si>
  <si>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</si>
  <si>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</si>
  <si>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</si>
  <si>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</si>
  <si>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</si>
  <si>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</si>
  <si>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</si>
  <si>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</si>
  <si>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</si>
  <si>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</si>
  <si>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</si>
  <si>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</si>
  <si>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</si>
  <si>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</si>
  <si>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</si>
  <si>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</si>
  <si>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</si>
  <si>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</si>
  <si>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</si>
  <si>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</si>
  <si>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</si>
  <si>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</si>
  <si>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</si>
  <si>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</si>
  <si>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</si>
  <si>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</si>
  <si>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</si>
  <si>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</si>
  <si>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</si>
  <si>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</si>
  <si>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</si>
  <si>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</si>
  <si>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</si>
  <si>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</si>
  <si>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</si>
  <si>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</si>
  <si>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</si>
  <si>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</si>
  <si>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</si>
  <si>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</si>
  <si>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</si>
  <si>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</si>
  <si>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</si>
  <si>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</si>
  <si>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</si>
  <si>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</si>
  <si>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</si>
  <si>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</si>
  <si>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</si>
  <si>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</si>
  <si>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</si>
  <si>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</si>
  <si>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</si>
  <si>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</si>
  <si>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</si>
  <si>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</si>
  <si>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</si>
  <si>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</si>
  <si>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</si>
  <si>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</si>
  <si>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</si>
  <si>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</si>
  <si>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</si>
  <si>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</si>
  <si>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</si>
  <si>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</si>
  <si>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</si>
  <si>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</si>
  <si>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</si>
  <si>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</si>
  <si>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</si>
  <si>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</si>
  <si>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</si>
  <si>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</si>
  <si>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</si>
  <si>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</si>
  <si>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</si>
  <si>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</si>
  <si>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</si>
  <si>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</si>
  <si>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</si>
  <si>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</si>
  <si>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</si>
  <si>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</si>
  <si>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</si>
  <si>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</si>
  <si>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</si>
  <si>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</si>
  <si>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</si>
  <si>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</si>
  <si>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</si>
  <si>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</si>
  <si>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</si>
  <si>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</si>
  <si>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</si>
  <si>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</si>
  <si>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</si>
  <si>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</si>
  <si>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</si>
  <si>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</si>
  <si>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</si>
  <si>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</si>
  <si>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</si>
  <si>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</si>
  <si>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</si>
  <si>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</si>
  <si>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</si>
  <si>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</si>
  <si>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</si>
  <si>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</si>
  <si>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</si>
  <si>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</si>
  <si>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</si>
  <si>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</si>
  <si>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</si>
  <si>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</si>
  <si>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</si>
  <si>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</si>
  <si>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</si>
  <si>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</si>
  <si>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</si>
  <si>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</si>
  <si>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</si>
  <si>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</si>
  <si>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</si>
  <si>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</si>
  <si>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</si>
  <si>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</si>
  <si>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</si>
  <si>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</si>
  <si>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</si>
  <si>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</si>
  <si>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</si>
  <si>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</si>
  <si>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</si>
  <si>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</si>
  <si>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</si>
  <si>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</si>
  <si>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</si>
  <si>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</si>
  <si>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</si>
  <si>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</si>
  <si>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</si>
  <si>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</si>
  <si>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</si>
  <si>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</si>
  <si>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</si>
  <si>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</si>
  <si>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</si>
  <si>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</si>
  <si>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</si>
  <si>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</si>
  <si>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</si>
  <si>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</si>
  <si>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</si>
  <si>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</si>
  <si>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</si>
  <si>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</si>
  <si>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</si>
  <si>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</si>
  <si>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</si>
  <si>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</si>
  <si>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</si>
  <si>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</si>
  <si>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</si>
  <si>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</si>
  <si>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</si>
  <si>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</si>
  <si>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</si>
  <si>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</si>
  <si>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</si>
  <si>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</si>
  <si>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</si>
  <si>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</si>
  <si>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</si>
  <si>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</si>
  <si>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</si>
  <si>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</si>
  <si>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</si>
  <si>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</si>
  <si>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</si>
  <si>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</si>
  <si>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</si>
  <si>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</si>
  <si>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</si>
  <si>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</si>
  <si>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</si>
  <si>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</si>
  <si>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</si>
  <si>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</si>
  <si>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</si>
  <si>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</si>
  <si>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</si>
  <si>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</si>
  <si>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</si>
  <si>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</si>
  <si>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</si>
  <si>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</si>
  <si>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</si>
  <si>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</si>
  <si>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</si>
  <si>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</si>
  <si>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</si>
  <si>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</si>
  <si>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</si>
  <si>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</si>
  <si>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</si>
  <si>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</si>
  <si>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</si>
  <si>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</si>
  <si>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</si>
  <si>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</si>
  <si>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</si>
  <si>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</si>
  <si>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</si>
  <si>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</si>
  <si>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</si>
  <si>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</si>
  <si>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</si>
  <si>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</si>
  <si>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</si>
  <si>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</si>
  <si>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</si>
  <si>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</si>
  <si>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</si>
  <si>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</si>
  <si>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</si>
  <si>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</si>
  <si>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</si>
  <si>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</si>
  <si>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</si>
  <si>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</si>
  <si>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</si>
  <si>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</si>
  <si>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</si>
  <si>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</si>
  <si>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</si>
  <si>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</si>
  <si>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</si>
  <si>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</si>
  <si>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</si>
  <si>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</si>
  <si>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</si>
  <si>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</si>
  <si>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</si>
  <si>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</si>
  <si>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</si>
  <si>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</si>
  <si>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</si>
  <si>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</si>
  <si>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</si>
  <si>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</si>
  <si>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</si>
  <si>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</si>
  <si>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</si>
  <si>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</si>
  <si>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</si>
  <si>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</si>
  <si>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</si>
  <si>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</si>
  <si>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</si>
  <si>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</si>
  <si>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</si>
  <si>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</si>
  <si>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</si>
  <si>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</si>
  <si>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</si>
  <si>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</si>
  <si>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</si>
  <si>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</si>
  <si>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</si>
  <si>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</si>
  <si>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</si>
  <si>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</si>
  <si>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</si>
  <si>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</si>
  <si>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</si>
  <si>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</si>
  <si>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</si>
  <si>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</si>
  <si>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</si>
  <si>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</si>
  <si>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</si>
  <si>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</si>
  <si>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</si>
  <si>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</si>
  <si>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</si>
  <si>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</si>
  <si>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</si>
  <si>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</si>
  <si>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</si>
  <si>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</si>
  <si>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</si>
  <si>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</si>
  <si>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</si>
  <si>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</si>
  <si>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</si>
  <si>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</si>
  <si>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</si>
  <si>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</si>
  <si>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</si>
  <si>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</si>
  <si>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</si>
  <si>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</si>
  <si>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</si>
  <si>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</si>
  <si>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</si>
  <si>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</si>
  <si>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</si>
  <si>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</si>
  <si>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</si>
  <si>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</si>
  <si>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</si>
  <si>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</si>
  <si>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</si>
  <si>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</si>
  <si>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</si>
  <si>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</si>
  <si>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</si>
  <si>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</si>
  <si>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</si>
  <si>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</si>
  <si>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</si>
  <si>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</si>
  <si>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</si>
  <si>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</si>
  <si>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</si>
  <si>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</si>
  <si>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</si>
  <si>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</si>
  <si>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</si>
  <si>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</si>
  <si>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</si>
  <si>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</si>
  <si>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</si>
  <si>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</si>
  <si>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</si>
  <si>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</si>
  <si>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</si>
  <si>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</si>
  <si>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</si>
  <si>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</si>
  <si>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</si>
  <si>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</si>
  <si>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</si>
  <si>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</si>
  <si>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</si>
  <si>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</si>
  <si>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</si>
  <si>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</si>
  <si>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</si>
  <si>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</si>
  <si>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</si>
  <si>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</si>
  <si>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</si>
  <si>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</si>
  <si>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</si>
  <si>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</si>
  <si>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</si>
  <si>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</si>
  <si>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</si>
  <si>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</si>
  <si>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</si>
  <si>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</si>
  <si>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</si>
  <si>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</si>
  <si>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</si>
  <si>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</si>
  <si>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</si>
  <si>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</si>
  <si>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</si>
  <si>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</si>
  <si>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</si>
  <si>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</si>
  <si>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</si>
  <si>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</si>
  <si>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</si>
  <si>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</si>
  <si>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</si>
  <si>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</si>
  <si>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</si>
  <si>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</si>
  <si>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</si>
  <si>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</si>
  <si>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</si>
  <si>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</si>
  <si>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</si>
  <si>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</si>
  <si>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</si>
  <si>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</si>
  <si>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</si>
  <si>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</si>
  <si>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</si>
  <si>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</si>
  <si>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</si>
  <si>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</si>
  <si>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</si>
  <si>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</si>
  <si>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</si>
  <si>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</si>
  <si>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</si>
  <si>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</si>
  <si>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</si>
  <si>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</si>
  <si>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</si>
  <si>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</si>
  <si>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</si>
  <si>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</si>
  <si>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</si>
  <si>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</si>
  <si>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</si>
  <si>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</si>
  <si>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</si>
  <si>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</si>
  <si>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</si>
  <si>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</si>
  <si>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</si>
  <si>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</si>
  <si>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</si>
  <si>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</si>
  <si>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</si>
  <si>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</si>
  <si>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</si>
  <si>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</si>
  <si>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</si>
  <si>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</si>
  <si>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</si>
  <si>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</si>
  <si>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</si>
  <si>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</si>
  <si>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</si>
  <si>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</si>
  <si>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</si>
  <si>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</si>
  <si>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</si>
  <si>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</si>
  <si>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</si>
  <si>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</si>
  <si>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</si>
  <si>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</si>
  <si>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</si>
  <si>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</si>
  <si>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</si>
  <si>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</si>
  <si>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</si>
  <si>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</si>
  <si>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</si>
  <si>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</si>
  <si>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</si>
  <si>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</si>
  <si>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</si>
  <si>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</si>
  <si>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</si>
  <si>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</si>
  <si>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</si>
  <si>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</si>
  <si>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</si>
  <si>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</si>
  <si>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</si>
  <si>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</si>
  <si>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</si>
  <si>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</si>
  <si>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</si>
  <si>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</si>
  <si>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</si>
  <si>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</si>
  <si>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</si>
  <si>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</si>
  <si>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</si>
  <si>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</si>
  <si>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</si>
  <si>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</si>
  <si>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</si>
  <si>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</si>
  <si>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</si>
  <si>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</si>
  <si>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</si>
  <si>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</si>
  <si>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</si>
  <si>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</si>
  <si>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</si>
  <si>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</si>
  <si>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</si>
  <si>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</si>
  <si>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</si>
  <si>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</si>
  <si>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</si>
  <si>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</si>
  <si>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</si>
  <si>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</si>
  <si>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</si>
  <si>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</si>
  <si>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</si>
  <si>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</si>
  <si>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</si>
  <si>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</si>
  <si>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</si>
  <si>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</si>
  <si>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</si>
  <si>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</si>
  <si>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</si>
  <si>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</si>
  <si>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</si>
  <si>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</si>
  <si>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</si>
  <si>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</si>
  <si>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</si>
  <si>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</si>
  <si>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</si>
  <si>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</si>
  <si>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</si>
  <si>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</si>
  <si>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</si>
  <si>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</si>
  <si>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</si>
  <si>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</si>
  <si>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</si>
  <si>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</si>
  <si>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</si>
  <si>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</si>
  <si>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</si>
  <si>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</si>
  <si>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</si>
  <si>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</si>
  <si>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</si>
  <si>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</si>
  <si>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</si>
  <si>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</si>
  <si>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</si>
  <si>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</si>
  <si>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</si>
  <si>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</si>
  <si>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</si>
  <si>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</si>
  <si>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</si>
  <si>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</si>
  <si>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</si>
  <si>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</si>
  <si>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</si>
  <si>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</si>
  <si>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</si>
  <si>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</si>
  <si>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</si>
  <si>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</si>
  <si>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</si>
  <si>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</si>
  <si>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</si>
  <si>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</si>
  <si>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</si>
  <si>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</si>
  <si>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</si>
  <si>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</si>
  <si>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</si>
  <si>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</si>
  <si>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</si>
  <si>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</si>
  <si>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</si>
  <si>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</si>
  <si>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</si>
  <si>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</si>
  <si>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</si>
  <si>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</si>
  <si>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</si>
  <si>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</si>
  <si>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</si>
  <si>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</si>
  <si>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</si>
  <si>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</si>
  <si>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</si>
  <si>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</si>
  <si>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</si>
  <si>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</si>
  <si>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</si>
  <si>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</si>
  <si>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</si>
  <si>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</si>
  <si>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</si>
  <si>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</si>
  <si>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</si>
  <si>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</si>
  <si>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</si>
  <si>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</si>
  <si>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</si>
  <si>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</si>
  <si>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</si>
  <si>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</si>
  <si>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</si>
  <si>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</si>
  <si>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</si>
  <si>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</si>
  <si>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</si>
  <si>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</si>
  <si>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</si>
  <si>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</si>
  <si>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</si>
  <si>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</si>
  <si>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</si>
  <si>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</si>
  <si>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</si>
  <si>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</si>
  <si>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</si>
  <si>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</si>
  <si>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</si>
  <si>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</si>
  <si>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</si>
  <si>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</si>
  <si>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</si>
  <si>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</si>
  <si>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</si>
  <si>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</si>
  <si>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</si>
  <si>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</si>
  <si>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</si>
  <si>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</si>
  <si>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</si>
  <si>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</si>
  <si>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</si>
  <si>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</si>
  <si>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</si>
  <si>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</si>
  <si>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</si>
  <si>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</si>
  <si>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</si>
  <si>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</si>
  <si>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</si>
  <si>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</si>
  <si>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</si>
  <si>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</si>
  <si>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</si>
  <si>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</si>
  <si>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</si>
  <si>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</si>
  <si>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</si>
  <si>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</si>
  <si>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</si>
  <si>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</si>
  <si>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</si>
  <si>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</si>
  <si>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</si>
  <si>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</si>
  <si>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</si>
  <si>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</si>
  <si>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</si>
  <si>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</si>
  <si>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</si>
  <si>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</si>
  <si>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</si>
  <si>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</si>
  <si>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</si>
  <si>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</si>
  <si>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</si>
  <si>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</si>
  <si>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</si>
  <si>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</si>
  <si>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</si>
  <si>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</si>
  <si>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</si>
  <si>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</si>
  <si>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</si>
  <si>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</si>
  <si>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</si>
  <si>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</si>
  <si>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</si>
  <si>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</si>
  <si>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</si>
  <si>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</si>
  <si>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</si>
  <si>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</si>
  <si>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</si>
  <si>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</si>
  <si>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</si>
  <si>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</si>
  <si>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</si>
  <si>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</si>
  <si>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</si>
  <si>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</si>
  <si>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</si>
  <si>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</si>
  <si>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</si>
  <si>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</si>
  <si>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</si>
  <si>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</si>
  <si>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</si>
  <si>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</si>
  <si>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</si>
  <si>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</si>
  <si>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</si>
  <si>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</si>
  <si>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</si>
  <si>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</si>
  <si>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</si>
  <si>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</si>
  <si>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</si>
  <si>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</si>
  <si>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</si>
  <si>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</si>
  <si>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</si>
  <si>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</si>
  <si>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</si>
  <si>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</si>
  <si>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</si>
  <si>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</si>
  <si>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</si>
  <si>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</si>
  <si>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</si>
  <si>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</si>
  <si>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</si>
  <si>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</si>
  <si>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</si>
  <si>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</si>
  <si>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</si>
  <si>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</si>
  <si>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</si>
  <si>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</si>
  <si>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</si>
  <si>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</si>
  <si>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</si>
  <si>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</si>
  <si>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</si>
  <si>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</si>
  <si>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</si>
  <si>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</si>
  <si>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</si>
  <si>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</si>
  <si>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</si>
  <si>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</si>
  <si>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</si>
  <si>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</si>
  <si>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</si>
  <si>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</si>
  <si>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</si>
  <si>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</si>
  <si>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</si>
  <si>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</si>
  <si>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</si>
  <si>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</si>
  <si>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</si>
  <si>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</si>
  <si>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</si>
  <si>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</si>
  <si>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</si>
  <si>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</si>
  <si>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</si>
  <si>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</si>
  <si>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</si>
  <si>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</si>
  <si>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</si>
  <si>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</si>
  <si>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</si>
  <si>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</si>
  <si>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</si>
  <si>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</si>
  <si>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</si>
  <si>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</si>
  <si>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</si>
  <si>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</si>
  <si>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</si>
  <si>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</si>
  <si>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</si>
  <si>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</si>
  <si>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</si>
  <si>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</si>
  <si>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</si>
  <si>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</si>
  <si>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</si>
  <si>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</si>
  <si>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</si>
  <si>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</si>
  <si>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</si>
  <si>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</si>
  <si>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</si>
  <si>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</si>
  <si>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</si>
  <si>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</si>
  <si>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</si>
  <si>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</si>
  <si>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</si>
  <si>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</si>
  <si>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</si>
  <si>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</si>
  <si>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</si>
  <si>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</si>
  <si>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</si>
  <si>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</si>
  <si>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</si>
  <si>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</si>
  <si>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</si>
  <si>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</si>
  <si>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</si>
  <si>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</si>
  <si>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</si>
  <si>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</si>
  <si>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</si>
  <si>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</si>
  <si>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</si>
  <si>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</si>
  <si>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</si>
  <si>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</si>
  <si>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</si>
  <si>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</si>
  <si>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</si>
  <si>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</si>
  <si>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</si>
  <si>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</si>
  <si>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</si>
  <si>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</si>
  <si>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</si>
  <si>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</si>
  <si>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</si>
  <si>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</si>
  <si>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</si>
  <si>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</si>
  <si>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</si>
  <si>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</si>
  <si>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</si>
  <si>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</si>
  <si>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</si>
  <si>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</si>
  <si>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</si>
  <si>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</si>
  <si>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</si>
  <si>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</si>
  <si>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</si>
  <si>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</si>
  <si>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</si>
  <si>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</si>
  <si>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</si>
  <si>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</si>
  <si>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</si>
  <si>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</si>
  <si>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</si>
  <si>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</si>
  <si>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</si>
  <si>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</si>
  <si>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</si>
  <si>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</si>
  <si>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</si>
  <si>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</si>
  <si>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</si>
  <si>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</si>
  <si>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</si>
  <si>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</si>
  <si>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</si>
  <si>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</si>
  <si>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</si>
  <si>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</si>
  <si>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</si>
  <si>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</si>
  <si>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</si>
  <si>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</si>
  <si>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</si>
  <si>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</si>
  <si>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</si>
  <si>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</si>
  <si>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</si>
  <si>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</si>
  <si>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</si>
  <si>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</si>
  <si>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</si>
  <si>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</si>
  <si>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</si>
  <si>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</si>
  <si>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</si>
  <si>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</si>
  <si>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</si>
  <si>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</si>
  <si>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</si>
  <si>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</si>
  <si>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</si>
  <si>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</si>
  <si>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</si>
  <si>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</si>
  <si>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</si>
  <si>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</si>
  <si>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</si>
  <si>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</si>
  <si>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</si>
  <si>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</si>
  <si>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</si>
  <si>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</si>
  <si>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</si>
  <si>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</si>
  <si>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</si>
  <si>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</si>
  <si>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</si>
  <si>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</si>
  <si>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</si>
  <si>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</si>
  <si>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</si>
  <si>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</si>
  <si>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</si>
  <si>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</si>
  <si>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</si>
  <si>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</si>
  <si>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</si>
  <si>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</si>
  <si>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</si>
  <si>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</si>
  <si>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</si>
  <si>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</si>
  <si>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</si>
  <si>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</si>
  <si>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</si>
  <si>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</si>
  <si>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</si>
  <si>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</si>
  <si>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</si>
  <si>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</si>
  <si>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</si>
  <si>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</si>
  <si>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</si>
  <si>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</si>
  <si>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</si>
  <si>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</si>
  <si>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</si>
  <si>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</si>
  <si>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</si>
  <si>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</si>
  <si>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</si>
  <si>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</si>
  <si>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</si>
  <si>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</si>
  <si>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</si>
  <si>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</si>
  <si>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</si>
  <si>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</si>
  <si>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</si>
  <si>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</si>
  <si>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</si>
  <si>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</si>
  <si>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</si>
  <si>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</si>
  <si>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</si>
  <si>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</si>
  <si>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</si>
  <si>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</si>
  <si>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</si>
  <si>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</si>
  <si>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</si>
  <si>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</si>
  <si>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</si>
  <si>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</si>
  <si>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</si>
  <si>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</si>
  <si>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</si>
  <si>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</si>
  <si>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</si>
  <si>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</si>
  <si>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</si>
  <si>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</si>
  <si>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</si>
  <si>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</si>
  <si>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</si>
  <si>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</si>
  <si>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</si>
  <si>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</si>
  <si>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</si>
  <si>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</si>
  <si>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</si>
  <si>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</si>
  <si>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</si>
  <si>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</si>
  <si>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</si>
  <si>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</si>
  <si>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</si>
  <si>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</si>
  <si>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</si>
  <si>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</si>
  <si>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</si>
  <si>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</si>
  <si>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</si>
  <si>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</si>
  <si>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</si>
  <si>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</si>
  <si>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</si>
  <si>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</si>
  <si>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</si>
  <si>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</si>
  <si>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</si>
  <si>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</si>
  <si>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</si>
  <si>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</si>
  <si>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</si>
  <si>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</si>
  <si>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</si>
  <si>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</si>
  <si>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</si>
  <si>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</si>
  <si>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</si>
  <si>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</si>
  <si>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</si>
  <si>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</si>
  <si>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</si>
  <si>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</si>
  <si>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</si>
  <si>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</si>
  <si>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</si>
  <si>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</si>
  <si>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</si>
  <si>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</si>
  <si>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</si>
  <si>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</si>
  <si>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</si>
  <si>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</si>
  <si>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</si>
  <si>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</si>
  <si>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</si>
  <si>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</si>
  <si>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</si>
  <si>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</si>
  <si>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</si>
  <si>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</si>
  <si>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</si>
  <si>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</si>
  <si>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</si>
  <si>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</si>
  <si>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</si>
  <si>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</si>
  <si>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</si>
  <si>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</si>
  <si>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</si>
  <si>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</si>
  <si>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</si>
  <si>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</si>
  <si>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</si>
  <si>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</si>
  <si>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</si>
  <si>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</si>
  <si>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</si>
  <si>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</si>
  <si>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</si>
  <si>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</si>
  <si>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</si>
  <si>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</si>
  <si>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</si>
  <si>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</si>
  <si>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</si>
  <si>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</si>
  <si>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</si>
  <si>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</si>
  <si>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</si>
  <si>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</si>
  <si>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</si>
  <si>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</si>
  <si>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</si>
  <si>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</si>
  <si>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</si>
  <si>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</si>
  <si>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</si>
  <si>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</si>
  <si>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</si>
  <si>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</si>
  <si>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</si>
  <si>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</si>
  <si>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</si>
  <si>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</si>
  <si>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</si>
  <si>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</si>
  <si>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</si>
  <si>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</si>
  <si>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</si>
  <si>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</si>
  <si>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</si>
  <si>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</si>
  <si>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</si>
  <si>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</si>
  <si>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</si>
  <si>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</si>
  <si>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</si>
  <si>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</si>
  <si>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</si>
  <si>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</si>
  <si>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</si>
  <si>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</si>
  <si>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</si>
  <si>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</si>
  <si>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</si>
  <si>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</si>
  <si>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</si>
  <si>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</si>
  <si>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</si>
  <si>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</si>
  <si>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</si>
  <si>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</si>
  <si>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</si>
  <si>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</si>
  <si>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</si>
  <si>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</si>
  <si>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</si>
  <si>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</si>
  <si>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</si>
  <si>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</si>
  <si>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</si>
  <si>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</si>
  <si>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</si>
  <si>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</si>
  <si>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</si>
  <si>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</si>
  <si>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</si>
  <si>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</si>
  <si>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</si>
  <si>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</si>
  <si>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</si>
  <si>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</si>
  <si>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</si>
  <si>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</si>
  <si>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</si>
  <si>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</si>
  <si>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</si>
  <si>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</si>
  <si>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</si>
  <si>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</si>
  <si>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</si>
  <si>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</si>
  <si>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</si>
  <si>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</si>
  <si>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</si>
  <si>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</si>
  <si>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</si>
  <si>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</si>
  <si>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</si>
  <si>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</si>
  <si>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</si>
  <si>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</si>
  <si>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</si>
  <si>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</si>
  <si>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</si>
  <si>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</si>
  <si>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</si>
  <si>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</si>
  <si>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</si>
  <si>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</si>
  <si>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</si>
  <si>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</si>
  <si>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</si>
  <si>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</si>
  <si>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</si>
  <si>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</si>
  <si>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</si>
  <si>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</si>
  <si>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</si>
  <si>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</si>
  <si>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</si>
  <si>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</si>
  <si>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</si>
  <si>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</si>
  <si>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</si>
  <si>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</si>
  <si>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</si>
  <si>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</si>
  <si>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</si>
  <si>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</si>
  <si>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</si>
  <si>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</si>
  <si>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</si>
  <si>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</si>
  <si>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</si>
  <si>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</si>
  <si>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</si>
  <si>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</si>
  <si>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</si>
  <si>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</si>
  <si>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</si>
  <si>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</si>
  <si>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</si>
  <si>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</si>
  <si>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</si>
  <si>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</si>
  <si>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</si>
  <si>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</si>
  <si>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</si>
  <si>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</si>
  <si>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</si>
  <si>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</si>
  <si>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</si>
  <si>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</si>
  <si>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</si>
  <si>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</si>
  <si>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</si>
  <si>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</si>
  <si>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</si>
  <si>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</si>
  <si>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</si>
  <si>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</si>
  <si>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</si>
  <si>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</si>
  <si>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</si>
  <si>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</si>
  <si>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</si>
  <si>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</si>
  <si>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</si>
  <si>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</si>
  <si>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</si>
  <si>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</si>
  <si>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</si>
  <si>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</si>
  <si>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</si>
  <si>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</si>
  <si>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</si>
  <si>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</si>
  <si>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</si>
  <si>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</si>
  <si>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</si>
  <si>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</si>
  <si>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</si>
  <si>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</si>
  <si>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</si>
  <si>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</si>
  <si>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</si>
  <si>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</si>
  <si>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</si>
  <si>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</si>
  <si>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</si>
  <si>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</si>
  <si>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</si>
  <si>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</si>
  <si>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</si>
  <si>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</si>
  <si>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</si>
  <si>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</si>
  <si>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</si>
  <si>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</si>
  <si>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</si>
  <si>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</si>
  <si>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</si>
  <si>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</si>
  <si>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</si>
  <si>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</si>
  <si>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</si>
  <si>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</si>
  <si>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</si>
  <si>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</si>
  <si>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</si>
  <si>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</si>
  <si>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</si>
  <si>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</si>
  <si>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</si>
  <si>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</si>
  <si>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</si>
  <si>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</si>
  <si>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</si>
  <si>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</si>
  <si>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</si>
  <si>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</si>
  <si>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</si>
  <si>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</si>
  <si>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</si>
  <si>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</si>
  <si>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</si>
  <si>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</si>
  <si>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</si>
  <si>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</si>
  <si>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</si>
  <si>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</si>
  <si>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</si>
  <si>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</si>
  <si>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</si>
  <si>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</si>
  <si>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</si>
  <si>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</si>
  <si>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</si>
  <si>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</si>
  <si>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</si>
  <si>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</si>
  <si>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</si>
  <si>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</si>
  <si>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</si>
  <si>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</si>
  <si>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</si>
  <si>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</si>
  <si>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</si>
  <si>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</si>
  <si>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</si>
  <si>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</si>
  <si>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</si>
  <si>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</si>
  <si>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</si>
  <si>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</si>
  <si>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</si>
  <si>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</si>
  <si>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</si>
  <si>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</si>
  <si>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</si>
  <si>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</si>
  <si>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</si>
  <si>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</si>
  <si>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</si>
  <si>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</si>
  <si>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</si>
  <si>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</si>
  <si>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</si>
  <si>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</si>
  <si>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</si>
  <si>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</si>
  <si>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</si>
  <si>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</si>
  <si>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</si>
  <si>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</si>
  <si>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</si>
  <si>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</si>
  <si>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</si>
  <si>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</si>
  <si>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</si>
  <si>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</si>
  <si>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</si>
  <si>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</si>
  <si>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</si>
  <si>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</si>
  <si>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</si>
  <si>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</si>
  <si>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</si>
  <si>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</si>
  <si>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</si>
  <si>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</si>
  <si>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</si>
  <si>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</si>
  <si>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</si>
  <si>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</si>
  <si>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</si>
  <si>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</si>
  <si>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</si>
  <si>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</si>
  <si>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</si>
  <si>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</si>
  <si>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</si>
  <si>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</si>
  <si>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</si>
  <si>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</si>
  <si>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</si>
  <si>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</si>
  <si>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</si>
  <si>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</si>
  <si>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</si>
  <si>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</si>
  <si>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</si>
  <si>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</si>
  <si>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</si>
  <si>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</si>
  <si>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</si>
  <si>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</si>
  <si>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</si>
  <si>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</si>
  <si>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</si>
  <si>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</si>
  <si>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</si>
  <si>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</si>
  <si>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</si>
  <si>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</si>
  <si>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</si>
  <si>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</si>
  <si>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</si>
  <si>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</si>
  <si>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</si>
  <si>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</si>
  <si>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</si>
  <si>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</si>
  <si>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</si>
  <si>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</si>
  <si>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</si>
  <si>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</si>
  <si>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</si>
  <si>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</si>
  <si>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</si>
  <si>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</si>
  <si>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</si>
  <si>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</si>
  <si>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</si>
  <si>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</si>
  <si>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</si>
  <si>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</si>
  <si>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</si>
  <si>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</si>
  <si>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</si>
  <si>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</si>
  <si>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</si>
  <si>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</si>
  <si>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</si>
  <si>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</si>
  <si>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</si>
  <si>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</si>
  <si>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</si>
  <si>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</si>
  <si>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</si>
  <si>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</si>
  <si>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</si>
  <si>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</si>
  <si>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</si>
  <si>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</si>
  <si>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</si>
  <si>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</si>
  <si>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</si>
  <si>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</si>
  <si>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</si>
  <si>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</si>
  <si>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</si>
  <si>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</si>
  <si>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</si>
  <si>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</si>
  <si>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</si>
  <si>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</si>
  <si>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</si>
  <si>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</si>
  <si>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</si>
  <si>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</si>
  <si>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</si>
  <si>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</si>
  <si>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</si>
  <si>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</si>
  <si>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</si>
  <si>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</si>
  <si>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</si>
  <si>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</si>
  <si>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</si>
  <si>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</si>
  <si>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</si>
  <si>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</si>
  <si>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</si>
  <si>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</si>
  <si>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</si>
  <si>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</si>
  <si>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</si>
  <si>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</si>
  <si>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</si>
  <si>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</si>
  <si>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</si>
  <si>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</si>
  <si>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</si>
  <si>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</si>
  <si>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</si>
  <si>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</si>
  <si>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</si>
  <si>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</si>
  <si>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</si>
  <si>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</si>
  <si>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</si>
  <si>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</si>
  <si>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</si>
  <si>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</si>
  <si>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</si>
  <si>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</si>
  <si>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</si>
  <si>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</si>
  <si>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</si>
  <si>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</si>
  <si>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</si>
  <si>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</si>
  <si>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</si>
  <si>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</si>
  <si>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</si>
  <si>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</si>
  <si>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</si>
  <si>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</si>
  <si>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</si>
  <si>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</si>
  <si>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</si>
  <si>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</si>
  <si>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</si>
  <si>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</si>
  <si>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</si>
  <si>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</si>
  <si>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</si>
  <si>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</si>
  <si>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</si>
  <si>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</si>
  <si>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</si>
  <si>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</si>
  <si>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</si>
  <si>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</si>
  <si>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</si>
  <si>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</si>
  <si>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</si>
  <si>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</si>
  <si>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</si>
  <si>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</si>
  <si>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</si>
  <si>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</si>
  <si>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</si>
  <si>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</si>
  <si>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</si>
  <si>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</si>
  <si>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</si>
  <si>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</si>
  <si>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</si>
  <si>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</si>
  <si>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</si>
  <si>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</si>
  <si>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</si>
  <si>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</si>
  <si>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</si>
  <si>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</si>
  <si>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</si>
  <si>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</si>
  <si>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</si>
  <si>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</si>
  <si>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</si>
  <si>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</si>
  <si>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</si>
  <si>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</si>
  <si>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</si>
  <si>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</si>
  <si>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</si>
  <si>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</si>
  <si>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</si>
  <si>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</si>
  <si>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</si>
  <si>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</si>
  <si>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</si>
  <si>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</si>
  <si>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</si>
  <si>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</si>
  <si>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</si>
  <si>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</si>
  <si>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</si>
  <si>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</si>
  <si>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</si>
  <si>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</si>
  <si>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</si>
  <si>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</si>
  <si>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</si>
  <si>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</si>
  <si>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</si>
  <si>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</si>
  <si>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</si>
  <si>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</si>
  <si>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</si>
  <si>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</si>
  <si>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</si>
  <si>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</si>
  <si>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</si>
  <si>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</si>
  <si>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</si>
  <si>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</si>
  <si>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</si>
  <si>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</si>
  <si>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</si>
  <si>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</si>
  <si>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</si>
  <si>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</si>
  <si>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</si>
  <si>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</si>
  <si>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</si>
  <si>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</si>
  <si>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</si>
  <si>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</si>
  <si>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</si>
  <si>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</si>
  <si>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</si>
  <si>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</si>
  <si>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</si>
  <si>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</si>
  <si>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</si>
  <si>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</si>
  <si>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</si>
  <si>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</si>
  <si>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</si>
  <si>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</si>
  <si>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</si>
  <si>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</si>
  <si>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</si>
  <si>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</si>
  <si>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</si>
  <si>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</si>
  <si>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</si>
  <si>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</si>
  <si>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</si>
  <si>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</si>
  <si>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</si>
  <si>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</si>
  <si>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</si>
  <si>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</si>
  <si>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</si>
  <si>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</si>
  <si>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</si>
  <si>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</si>
  <si>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</si>
  <si>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</si>
  <si>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</si>
  <si>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</si>
  <si>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</si>
  <si>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</si>
  <si>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</si>
  <si>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</si>
  <si>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</si>
  <si>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</si>
  <si>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</si>
  <si>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</si>
  <si>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</si>
  <si>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</si>
  <si>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</si>
  <si>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</si>
  <si>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</si>
  <si>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</si>
  <si>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</si>
  <si>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</si>
  <si>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</si>
  <si>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</si>
  <si>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</si>
  <si>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</si>
  <si>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</si>
  <si>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</si>
  <si>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</si>
  <si>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</si>
  <si>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</si>
  <si>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</si>
  <si>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</si>
  <si>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</si>
  <si>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</si>
  <si>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</si>
  <si>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</si>
  <si>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</si>
  <si>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</si>
  <si>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</si>
  <si>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</si>
  <si>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</si>
  <si>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</si>
  <si>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</si>
  <si>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</si>
  <si>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</si>
  <si>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</si>
  <si>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</si>
  <si>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</si>
  <si>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</si>
  <si>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</si>
  <si>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</si>
  <si>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</si>
  <si>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</si>
  <si>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</si>
  <si>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</si>
  <si>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</si>
  <si>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</si>
  <si>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</si>
  <si>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</si>
  <si>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</si>
  <si>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</si>
  <si>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</si>
  <si>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</si>
  <si>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</si>
  <si>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</si>
  <si>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</si>
  <si>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</si>
  <si>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</si>
  <si>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</si>
  <si>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</si>
  <si>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</si>
  <si>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</si>
  <si>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</si>
  <si>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</si>
  <si>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</si>
  <si>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</si>
  <si>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</si>
  <si>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</si>
  <si>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</si>
  <si>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</si>
  <si>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</si>
  <si>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</si>
  <si>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</si>
  <si>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</si>
  <si>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</si>
  <si>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</si>
  <si>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</si>
  <si>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</si>
  <si>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</si>
  <si>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</si>
  <si>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</si>
  <si>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</si>
  <si>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</si>
  <si>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</si>
  <si>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</si>
  <si>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</si>
  <si>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</si>
  <si>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</si>
  <si>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</si>
  <si>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</si>
  <si>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</si>
  <si>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</si>
  <si>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</si>
  <si>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</si>
  <si>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</si>
  <si>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</si>
  <si>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</si>
  <si>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</si>
  <si>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</si>
  <si>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</si>
  <si>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</si>
  <si>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</si>
  <si>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</si>
  <si>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</si>
  <si>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</si>
  <si>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</si>
  <si>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</si>
  <si>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</si>
  <si>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</si>
  <si>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</si>
  <si>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</si>
  <si>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</si>
  <si>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</si>
  <si>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</si>
  <si>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</si>
  <si>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</si>
  <si>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</si>
  <si>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</si>
  <si>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</si>
  <si>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</si>
  <si>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</si>
  <si>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</si>
  <si>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</si>
  <si>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</si>
  <si>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</si>
  <si>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</si>
  <si>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</si>
  <si>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</si>
  <si>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</si>
  <si>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</si>
  <si>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</si>
  <si>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</si>
  <si>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</si>
  <si>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</si>
  <si>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</si>
  <si>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</si>
  <si>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</si>
  <si>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</si>
  <si>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</si>
  <si>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</si>
  <si>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</si>
  <si>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</si>
  <si>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</si>
  <si>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</si>
  <si>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</si>
  <si>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</si>
  <si>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</si>
  <si>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</si>
  <si>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</si>
  <si>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</si>
  <si>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</si>
  <si>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</si>
  <si>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</si>
  <si>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</si>
  <si>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</si>
  <si>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</si>
  <si>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</si>
  <si>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</si>
  <si>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</si>
  <si>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</si>
  <si>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</si>
  <si>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</si>
  <si>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</si>
  <si>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</si>
  <si>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</si>
  <si>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</si>
  <si>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</si>
  <si>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</si>
  <si>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</si>
  <si>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</si>
  <si>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</si>
  <si>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</si>
  <si>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</si>
  <si>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</si>
  <si>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</si>
  <si>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</si>
  <si>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</si>
  <si>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</si>
  <si>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</si>
  <si>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</si>
  <si>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</si>
  <si>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</si>
  <si>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</si>
  <si>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</si>
  <si>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</si>
  <si>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</si>
  <si>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</si>
  <si>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</si>
  <si>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</si>
  <si>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</si>
  <si>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</si>
  <si>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</si>
  <si>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</si>
  <si>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</si>
  <si>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</si>
  <si>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</si>
  <si>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</si>
  <si>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</si>
  <si>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</si>
  <si>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</si>
  <si>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</si>
  <si>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</si>
  <si>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</si>
  <si>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</si>
  <si>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</si>
  <si>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</si>
  <si>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</si>
  <si>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</si>
  <si>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</si>
  <si>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</si>
  <si>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</si>
  <si>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</si>
  <si>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</si>
  <si>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</si>
  <si>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</si>
  <si>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</si>
  <si>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</si>
  <si>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</si>
  <si>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</si>
  <si>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</si>
  <si>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</si>
  <si>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</si>
  <si>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</si>
  <si>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</si>
  <si>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</si>
  <si>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</si>
  <si>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</si>
  <si>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</si>
  <si>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</si>
  <si>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</si>
  <si>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</si>
  <si>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</si>
  <si>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</si>
  <si>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</si>
  <si>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</si>
  <si>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</si>
  <si>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</si>
  <si>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</si>
  <si>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</si>
  <si>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</si>
  <si>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</si>
  <si>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</si>
  <si>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</si>
  <si>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</si>
  <si>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</si>
  <si>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</si>
  <si>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</si>
  <si>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</si>
  <si>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</si>
  <si>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</si>
  <si>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</si>
  <si>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</si>
  <si>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</si>
  <si>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</si>
  <si>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</si>
  <si>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</si>
  <si>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</si>
  <si>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</si>
  <si>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</si>
  <si>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</si>
  <si>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</si>
  <si>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</si>
  <si>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</si>
  <si>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</si>
  <si>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</si>
  <si>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</si>
  <si>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</si>
  <si>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</si>
  <si>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</si>
  <si>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</si>
  <si>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</si>
  <si>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</si>
  <si>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</si>
  <si>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</si>
  <si>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</si>
  <si>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</si>
  <si>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</si>
  <si>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</si>
  <si>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</si>
  <si>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</si>
  <si>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</si>
  <si>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</si>
  <si>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</si>
  <si>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</si>
  <si>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</si>
  <si>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</si>
  <si>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</si>
  <si>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</si>
  <si>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</si>
  <si>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</si>
  <si>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</si>
  <si>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</si>
  <si>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</si>
  <si>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</si>
  <si>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</si>
  <si>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</si>
  <si>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</si>
  <si>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</si>
  <si>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</si>
  <si>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</si>
  <si>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</si>
  <si>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</si>
  <si>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</si>
  <si>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</si>
  <si>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</si>
  <si>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</si>
  <si>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</si>
  <si>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</si>
  <si>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</si>
  <si>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</si>
  <si>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</si>
  <si>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</si>
  <si>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</si>
  <si>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</si>
  <si>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</si>
  <si>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</si>
  <si>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</si>
  <si>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</si>
  <si>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</si>
  <si>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</si>
  <si>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</si>
  <si>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</si>
  <si>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</si>
  <si>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</si>
  <si>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</si>
  <si>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</si>
  <si>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</si>
  <si>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</si>
  <si>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</si>
  <si>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</si>
  <si>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</si>
  <si>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</si>
  <si>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</si>
  <si>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</si>
  <si>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</si>
  <si>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</si>
  <si>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</si>
  <si>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</si>
  <si>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</si>
  <si>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</si>
  <si>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</si>
  <si>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</si>
  <si>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</si>
  <si>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</si>
  <si>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</si>
  <si>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</si>
  <si>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</si>
  <si>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</si>
  <si>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</si>
  <si>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</si>
  <si>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</si>
  <si>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</si>
  <si>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</si>
  <si>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</si>
  <si>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</si>
  <si>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</si>
  <si>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</si>
  <si>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</si>
  <si>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</si>
  <si>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</si>
  <si>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</si>
  <si>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</si>
  <si>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</si>
  <si>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</si>
  <si>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</si>
  <si>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</si>
  <si>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</si>
  <si>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</si>
  <si>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</si>
  <si>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</si>
  <si>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</si>
  <si>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</si>
  <si>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</si>
  <si>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</si>
  <si>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</si>
  <si>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</si>
  <si>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</si>
  <si>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</si>
  <si>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</si>
  <si>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</si>
  <si>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</si>
  <si>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</si>
  <si>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</si>
  <si>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</si>
  <si>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</si>
  <si>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</si>
  <si>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</si>
  <si>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</si>
  <si>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</si>
  <si>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</si>
  <si>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</si>
  <si>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</si>
  <si>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</si>
  <si>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</si>
  <si>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</si>
  <si>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</si>
  <si>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</si>
  <si>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</si>
  <si>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</si>
  <si>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</si>
  <si>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</si>
  <si>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</si>
  <si>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</si>
  <si>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</si>
  <si>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</si>
  <si>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</si>
  <si>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</si>
  <si>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</si>
  <si>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</si>
  <si>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</si>
  <si>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</si>
  <si>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</si>
  <si>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</si>
  <si>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</si>
  <si>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</si>
  <si>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</si>
  <si>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</si>
  <si>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</si>
  <si>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</si>
  <si>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</si>
  <si>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</si>
  <si>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</si>
  <si>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</si>
  <si>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</si>
  <si>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</si>
  <si>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</si>
  <si>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</si>
  <si>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</si>
  <si>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</si>
  <si>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</si>
  <si>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</si>
  <si>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</si>
  <si>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</si>
  <si>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</si>
  <si>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</si>
  <si>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</si>
  <si>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</si>
  <si>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</si>
  <si>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</si>
  <si>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</si>
  <si>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</si>
  <si>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</si>
  <si>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</si>
  <si>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</si>
  <si>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</si>
  <si>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</si>
  <si>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</si>
  <si>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</si>
  <si>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</si>
  <si>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</si>
  <si>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</si>
  <si>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</si>
  <si>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</si>
  <si>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</si>
  <si>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</si>
  <si>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</si>
  <si>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</si>
  <si>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</si>
  <si>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</si>
  <si>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</si>
  <si>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</si>
  <si>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</si>
  <si>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</si>
  <si>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</si>
  <si>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</si>
  <si>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</si>
  <si>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</si>
  <si>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</si>
  <si>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</si>
  <si>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</si>
  <si>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</si>
  <si>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</si>
  <si>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</si>
  <si>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</si>
  <si>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</si>
  <si>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</si>
  <si>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</si>
  <si>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</si>
  <si>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</si>
  <si>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</si>
  <si>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</si>
  <si>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</si>
  <si>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</si>
  <si>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</si>
  <si>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</si>
  <si>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</si>
  <si>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</si>
  <si>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</si>
  <si>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</si>
  <si>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</si>
  <si>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</si>
  <si>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</si>
  <si>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</si>
  <si>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</si>
  <si>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</si>
  <si>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</si>
  <si>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</si>
  <si>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</si>
  <si>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</si>
  <si>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</si>
  <si>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</si>
  <si>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</si>
  <si>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</si>
  <si>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</si>
  <si>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</si>
  <si>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</si>
  <si>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</si>
  <si>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</si>
  <si>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</si>
  <si>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</si>
  <si>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</si>
  <si>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</si>
  <si>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</si>
  <si>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</si>
  <si>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</si>
  <si>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</si>
  <si>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</si>
  <si>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</si>
  <si>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</si>
  <si>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</si>
  <si>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</si>
  <si>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</si>
  <si>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</si>
  <si>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</si>
  <si>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</si>
  <si>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</si>
  <si>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</si>
  <si>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</si>
  <si>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</si>
  <si>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</si>
  <si>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</si>
  <si>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</si>
  <si>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</si>
  <si>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</si>
  <si>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</si>
  <si>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</si>
  <si>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</si>
  <si>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</si>
  <si>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</si>
  <si>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</si>
  <si>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</si>
  <si>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</si>
  <si>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</si>
  <si>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</si>
  <si>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</si>
  <si>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</si>
  <si>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</si>
  <si>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</si>
  <si>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</si>
  <si>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</si>
  <si>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</si>
  <si>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</si>
  <si>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</si>
  <si>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</si>
  <si>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</si>
  <si>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</si>
  <si>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</si>
  <si>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</si>
  <si>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</si>
  <si>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</si>
  <si>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</si>
  <si>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</si>
  <si>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</si>
  <si>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</si>
  <si>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</si>
  <si>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</si>
  <si>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</si>
  <si>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</si>
  <si>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</si>
  <si>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</si>
  <si>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</si>
  <si>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</si>
  <si>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</si>
  <si>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</si>
  <si>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</si>
  <si>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</si>
  <si>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</si>
  <si>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</si>
  <si>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</si>
  <si>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</si>
  <si>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</si>
  <si>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</si>
  <si>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</si>
  <si>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</si>
  <si>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</si>
  <si>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</si>
  <si>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</si>
  <si>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</si>
  <si>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</si>
  <si>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</si>
  <si>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</si>
  <si>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</si>
  <si>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</si>
  <si>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</si>
  <si>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</si>
  <si>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</si>
  <si>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</si>
  <si>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</si>
  <si>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</si>
  <si>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</si>
  <si>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</si>
  <si>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</si>
  <si>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</si>
  <si>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</si>
  <si>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</si>
  <si>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</si>
  <si>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</si>
  <si>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</si>
  <si>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</si>
  <si>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</si>
  <si>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</si>
  <si>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</si>
  <si>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</si>
  <si>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</si>
  <si>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</si>
  <si>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</si>
  <si>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</si>
  <si>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</si>
  <si>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</si>
  <si>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</si>
  <si>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</si>
  <si>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</si>
  <si>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</si>
  <si>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</si>
  <si>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</si>
  <si>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</si>
  <si>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</si>
  <si>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</si>
  <si>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</si>
  <si>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</si>
  <si>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</si>
  <si>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</si>
  <si>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</si>
  <si>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</si>
  <si>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</si>
  <si>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</si>
  <si>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</si>
  <si>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</si>
  <si>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</si>
  <si>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</si>
  <si>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</si>
  <si>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</si>
  <si>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</si>
  <si>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</si>
  <si>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</si>
  <si>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</si>
  <si>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</si>
  <si>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</si>
  <si>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</si>
  <si>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</si>
  <si>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</si>
  <si>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</si>
  <si>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</si>
  <si>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</si>
  <si>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</si>
  <si>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</si>
  <si>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</si>
  <si>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</si>
  <si>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</si>
  <si>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</si>
  <si>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</si>
  <si>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</si>
  <si>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</si>
  <si>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</si>
  <si>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</si>
  <si>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</si>
  <si>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</si>
  <si>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</si>
  <si>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</si>
  <si>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</si>
  <si>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</si>
  <si>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</si>
  <si>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</si>
  <si>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</si>
  <si>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</si>
  <si>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</si>
  <si>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</si>
  <si>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</si>
  <si>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</si>
  <si>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</si>
  <si>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</si>
  <si>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</si>
  <si>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</si>
  <si>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</si>
  <si>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</si>
  <si>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</si>
  <si>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</si>
  <si>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</si>
  <si>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</si>
  <si>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</si>
  <si>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</si>
  <si>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</si>
  <si>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</si>
  <si>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</si>
  <si>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</si>
  <si>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</si>
  <si>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</si>
  <si>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</si>
  <si>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</si>
  <si>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</si>
  <si>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</si>
  <si>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</si>
  <si>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</si>
  <si>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</si>
  <si>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</si>
  <si>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</si>
  <si>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</si>
  <si>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</si>
  <si>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</si>
  <si>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</si>
  <si>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</si>
  <si>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</si>
  <si>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</si>
  <si>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</si>
  <si>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</si>
  <si>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</si>
  <si>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</si>
  <si>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</si>
  <si>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</si>
  <si>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</si>
  <si>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</si>
  <si>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</si>
  <si>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</si>
  <si>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</si>
  <si>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</si>
  <si>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</si>
  <si>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</si>
  <si>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</si>
  <si>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</si>
  <si>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</si>
  <si>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</si>
  <si>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</si>
  <si>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</si>
  <si>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</si>
  <si>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</si>
  <si>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</si>
  <si>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</si>
  <si>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</si>
  <si>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</si>
  <si>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</si>
  <si>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</si>
  <si>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</si>
  <si>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</si>
  <si>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</si>
  <si>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</si>
  <si>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</si>
  <si>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</si>
  <si>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</si>
  <si>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</si>
  <si>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</si>
  <si>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</si>
  <si>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</si>
  <si>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</si>
  <si>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</si>
  <si>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</si>
  <si>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</si>
  <si>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</si>
  <si>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</si>
  <si>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</si>
  <si>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</si>
  <si>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</si>
  <si>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</si>
  <si>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</si>
  <si>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</si>
  <si>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</si>
  <si>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</si>
  <si>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</si>
  <si>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</si>
  <si>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</si>
  <si>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</si>
  <si>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</si>
  <si>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</si>
  <si>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</si>
  <si>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</si>
  <si>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</si>
  <si>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</si>
  <si>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</si>
  <si>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</si>
  <si>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</si>
  <si>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</si>
  <si>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</si>
  <si>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</si>
  <si>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</si>
  <si>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</si>
  <si>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</si>
  <si>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</si>
  <si>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</si>
  <si>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</si>
  <si>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</si>
  <si>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</si>
  <si>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</si>
  <si>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</si>
  <si>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</si>
  <si>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</si>
  <si>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</si>
  <si>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</si>
  <si>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</si>
  <si>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</si>
  <si>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</si>
  <si>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</si>
  <si>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</si>
  <si>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</si>
  <si>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</si>
  <si>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</si>
  <si>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</si>
  <si>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</si>
  <si>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</si>
  <si>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</si>
  <si>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</si>
  <si>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</si>
  <si>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</si>
  <si>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</si>
  <si>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</si>
  <si>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</si>
  <si>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</si>
  <si>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</si>
  <si>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</si>
  <si>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</si>
  <si>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</si>
  <si>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</si>
  <si>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</si>
  <si>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</si>
  <si>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</si>
  <si>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</si>
  <si>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</si>
  <si>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</si>
  <si>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</si>
  <si>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</si>
  <si>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</si>
  <si>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</si>
  <si>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</si>
  <si>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</si>
  <si>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</si>
  <si>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</si>
  <si>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</si>
  <si>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</si>
  <si>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</si>
  <si>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</si>
  <si>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</si>
  <si>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</si>
  <si>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</si>
  <si>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</si>
  <si>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</si>
  <si>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</si>
  <si>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</si>
  <si>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</si>
  <si>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</si>
  <si>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</si>
  <si>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</si>
  <si>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</si>
  <si>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</si>
  <si>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</si>
  <si>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</si>
  <si>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</si>
  <si>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</si>
  <si>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</si>
  <si>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</si>
  <si>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</si>
  <si>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</si>
  <si>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</si>
  <si>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</si>
  <si>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</si>
  <si>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</si>
  <si>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</si>
  <si>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</si>
  <si>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</si>
  <si>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</si>
  <si>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</si>
  <si>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</si>
  <si>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</si>
  <si>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</si>
  <si>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</si>
  <si>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</si>
  <si>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</si>
  <si>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</si>
  <si>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</si>
  <si>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</si>
  <si>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</si>
  <si>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</si>
  <si>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</si>
  <si>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</si>
  <si>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</si>
  <si>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</si>
  <si>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</si>
  <si>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</si>
  <si>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</si>
  <si>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</si>
  <si>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</si>
  <si>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</si>
  <si>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</si>
  <si>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</si>
  <si>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</si>
  <si>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</si>
  <si>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</si>
  <si>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</si>
  <si>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</si>
  <si>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</si>
  <si>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</si>
  <si>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</si>
  <si>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</si>
  <si>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</si>
  <si>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</si>
  <si>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</si>
  <si>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</si>
  <si>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</si>
  <si>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</si>
  <si>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</si>
  <si>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</si>
  <si>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</si>
  <si>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</si>
  <si>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</si>
  <si>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</si>
  <si>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</si>
  <si>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</si>
  <si>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</si>
  <si>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</si>
  <si>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</si>
  <si>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</si>
  <si>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</si>
  <si>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</si>
  <si>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</si>
  <si>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</si>
  <si>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</si>
  <si>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</si>
  <si>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</si>
  <si>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</si>
  <si>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</si>
  <si>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</si>
  <si>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</si>
  <si>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</si>
  <si>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</si>
  <si>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</si>
  <si>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</si>
  <si>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</si>
  <si>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</si>
  <si>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</si>
  <si>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</si>
  <si>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</si>
  <si>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</si>
  <si>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</si>
  <si>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</si>
  <si>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</si>
  <si>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</si>
  <si>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</si>
  <si>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</si>
  <si>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</si>
  <si>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</si>
  <si>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</si>
  <si>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</si>
  <si>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</si>
  <si>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</si>
  <si>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</si>
  <si>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</si>
  <si>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</si>
  <si>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</si>
  <si>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</si>
  <si>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</si>
  <si>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</si>
  <si>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</si>
  <si>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</si>
  <si>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</si>
  <si>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</si>
  <si>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</si>
  <si>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</si>
  <si>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</si>
  <si>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</si>
  <si>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</si>
  <si>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</si>
  <si>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</si>
  <si>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</si>
  <si>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</si>
  <si>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</si>
  <si>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</si>
  <si>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</si>
  <si>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</si>
  <si>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</si>
  <si>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</si>
  <si>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</si>
  <si>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</si>
  <si>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</si>
  <si>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</si>
  <si>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</si>
  <si>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</si>
  <si>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</si>
  <si>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</si>
  <si>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</si>
  <si>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</si>
  <si>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</si>
  <si>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</si>
  <si>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</si>
  <si>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</si>
  <si>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</si>
  <si>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</si>
  <si>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</si>
  <si>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</si>
  <si>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</si>
  <si>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</si>
  <si>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</si>
  <si>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</si>
  <si>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</si>
  <si>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</si>
  <si>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</si>
  <si>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</si>
  <si>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</si>
  <si>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</si>
  <si>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</si>
  <si>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</si>
  <si>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</si>
  <si>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</si>
  <si>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</si>
  <si>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</si>
  <si>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</si>
  <si>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</si>
  <si>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</si>
  <si>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</si>
  <si>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</si>
  <si>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</si>
  <si>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</si>
  <si>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</si>
  <si>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</si>
  <si>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</si>
  <si>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</si>
  <si>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</si>
  <si>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</si>
  <si>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</si>
  <si>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</si>
  <si>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</si>
  <si>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</si>
  <si>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</si>
  <si>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</si>
  <si>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</si>
  <si>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</si>
  <si>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</si>
  <si>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</si>
  <si>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</si>
  <si>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</si>
  <si>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</si>
  <si>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</si>
  <si>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</si>
  <si>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</si>
  <si>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</si>
  <si>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</si>
  <si>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</si>
  <si>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</si>
  <si>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</si>
  <si>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</si>
  <si>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</si>
  <si>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</si>
  <si>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</si>
  <si>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</si>
  <si>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</si>
  <si>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</si>
  <si>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</si>
  <si>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</si>
  <si>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</si>
  <si>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</si>
  <si>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</si>
  <si>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</si>
  <si>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</si>
  <si>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</si>
  <si>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</si>
  <si>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</si>
  <si>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</si>
  <si>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</si>
  <si>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</si>
  <si>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</si>
  <si>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</si>
  <si>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</si>
  <si>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</si>
  <si>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</si>
  <si>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</si>
  <si>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</si>
  <si>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</si>
  <si>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</si>
  <si>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</si>
  <si>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</si>
  <si>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</si>
  <si>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</si>
  <si>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</si>
  <si>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</si>
  <si>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</si>
  <si>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</si>
  <si>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</si>
  <si>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</si>
  <si>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</si>
  <si>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</si>
  <si>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</si>
  <si>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</si>
  <si>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</si>
  <si>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</si>
  <si>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</si>
  <si>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</si>
  <si>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</si>
  <si>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</si>
  <si>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</si>
  <si>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</si>
  <si>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</si>
  <si>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</si>
  <si>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</si>
  <si>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</si>
  <si>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</si>
  <si>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</si>
  <si>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</si>
  <si>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</si>
  <si>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</si>
  <si>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</si>
  <si>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</si>
  <si>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</si>
  <si>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</si>
  <si>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</si>
  <si>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</si>
  <si>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</si>
  <si>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</si>
  <si>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</si>
  <si>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</si>
  <si>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</si>
  <si>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</si>
  <si>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</si>
  <si>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</si>
  <si>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</si>
  <si>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</si>
  <si>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</si>
  <si>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</si>
  <si>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</si>
  <si>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</si>
  <si>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</si>
  <si>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</si>
  <si>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</si>
  <si>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</si>
  <si>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</si>
  <si>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</si>
  <si>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</si>
  <si>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</si>
  <si>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</si>
  <si>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</si>
  <si>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</si>
  <si>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</si>
  <si>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</si>
  <si>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</si>
  <si>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</si>
  <si>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</si>
  <si>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</si>
  <si>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</si>
  <si>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</si>
  <si>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</si>
  <si>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</si>
  <si>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</si>
  <si>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</si>
  <si>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</si>
  <si>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</si>
  <si>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</si>
  <si>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</si>
  <si>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</si>
  <si>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</si>
  <si>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</si>
  <si>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</si>
  <si>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</si>
  <si>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</si>
  <si>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</si>
  <si>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</si>
  <si>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</si>
  <si>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</si>
  <si>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</si>
  <si>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</si>
  <si>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</si>
  <si>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</si>
  <si>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</si>
  <si>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</si>
  <si>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</si>
  <si>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</si>
  <si>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</si>
  <si>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</si>
  <si>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</si>
  <si>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</si>
  <si>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</si>
  <si>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</si>
  <si>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</si>
  <si>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</si>
  <si>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</si>
  <si>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</si>
  <si>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</si>
  <si>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</si>
  <si>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</si>
  <si>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</si>
  <si>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</si>
  <si>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</si>
  <si>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</si>
  <si>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</si>
  <si>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</si>
  <si>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</si>
  <si>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</si>
  <si>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</si>
  <si>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</si>
  <si>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</si>
  <si>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</si>
  <si>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</si>
  <si>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</si>
  <si>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</si>
  <si>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</si>
  <si>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</si>
  <si>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</si>
  <si>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</si>
  <si>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</si>
  <si>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</si>
  <si>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</si>
  <si>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</si>
  <si>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</si>
  <si>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</si>
  <si>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</si>
  <si>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</si>
  <si>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</si>
  <si>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</si>
  <si>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</si>
  <si>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</si>
  <si>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</si>
  <si>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</si>
  <si>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</si>
  <si>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</si>
  <si>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</si>
  <si>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</si>
  <si>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</si>
  <si>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</si>
  <si>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</si>
  <si>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</si>
  <si>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</si>
  <si>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</si>
  <si>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</si>
  <si>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</si>
  <si>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</si>
  <si>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</si>
  <si>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</si>
  <si>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</si>
  <si>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</si>
  <si>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</si>
  <si>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</si>
  <si>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</si>
  <si>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</si>
  <si>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</si>
  <si>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</si>
  <si>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</si>
  <si>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</si>
  <si>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</si>
  <si>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</si>
  <si>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</si>
  <si>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</si>
  <si>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</si>
  <si>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</si>
  <si>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</si>
  <si>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</si>
  <si>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</si>
  <si>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</si>
  <si>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</si>
  <si>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</si>
  <si>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</si>
  <si>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</si>
  <si>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</si>
  <si>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</si>
  <si>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</si>
  <si>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</si>
  <si>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</si>
  <si>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</si>
  <si>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</si>
  <si>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</si>
  <si>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</si>
  <si>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</si>
  <si>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</si>
  <si>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</si>
  <si>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</si>
  <si>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</si>
  <si>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</si>
  <si>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</si>
  <si>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</si>
  <si>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</si>
  <si>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</si>
  <si>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</si>
  <si>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</si>
  <si>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</si>
  <si>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</si>
  <si>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</si>
  <si>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</si>
  <si>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</si>
  <si>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</si>
  <si>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</si>
  <si>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</si>
  <si>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</si>
  <si>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</si>
  <si>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</si>
  <si>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</si>
  <si>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</si>
  <si>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</si>
  <si>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</si>
  <si>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</si>
  <si>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</si>
  <si>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</si>
  <si>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</si>
  <si>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</si>
  <si>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</si>
  <si>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</si>
  <si>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</si>
  <si>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</si>
  <si>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</si>
  <si>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</si>
  <si>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</si>
  <si>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</si>
  <si>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</si>
  <si>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</si>
  <si>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</si>
  <si>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</si>
  <si>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</si>
  <si>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</si>
  <si>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</si>
  <si>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</si>
  <si>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</si>
  <si>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</si>
  <si>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</si>
  <si>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</si>
  <si>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</si>
  <si>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</si>
  <si>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</si>
  <si>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</si>
  <si>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</si>
  <si>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</si>
  <si>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</si>
  <si>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</si>
  <si>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</si>
  <si>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</si>
  <si>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</si>
  <si>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</si>
  <si>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</si>
  <si>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</si>
  <si>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</si>
  <si>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</si>
  <si>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</si>
  <si>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</si>
  <si>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</si>
  <si>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</si>
  <si>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</si>
  <si>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</si>
  <si>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</si>
  <si>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</si>
  <si>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</si>
  <si>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</si>
  <si>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</si>
  <si>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</si>
  <si>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</si>
  <si>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</si>
  <si>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</si>
  <si>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</si>
  <si>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</si>
  <si>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</si>
  <si>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</si>
  <si>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</si>
  <si>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</si>
  <si>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</si>
  <si>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</si>
  <si>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</si>
  <si>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</si>
  <si>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</si>
  <si>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</si>
  <si>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</si>
  <si>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</si>
  <si>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</si>
  <si>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</si>
  <si>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</si>
  <si>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</si>
  <si>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</si>
  <si>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</si>
  <si>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</si>
  <si>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</si>
  <si>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</si>
  <si>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</si>
  <si>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</si>
  <si>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</si>
  <si>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</si>
  <si>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</si>
  <si>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</si>
  <si>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</si>
  <si>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</si>
  <si>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</si>
  <si>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</si>
  <si>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</si>
  <si>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</si>
  <si>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</si>
  <si>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</si>
  <si>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</si>
  <si>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</si>
  <si>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</si>
  <si>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</si>
  <si>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</si>
  <si>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</si>
  <si>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</si>
  <si>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</si>
  <si>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</si>
  <si>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</si>
  <si>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</si>
  <si>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</si>
  <si>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</si>
  <si>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</si>
  <si>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</si>
  <si>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</si>
  <si>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</si>
  <si>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</si>
  <si>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</si>
  <si>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</si>
  <si>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</si>
  <si>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</si>
  <si>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</si>
  <si>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</si>
  <si>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</si>
  <si>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</si>
  <si>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</si>
  <si>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</si>
  <si>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</si>
  <si>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</si>
  <si>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</si>
  <si>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</si>
  <si>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</si>
  <si>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</si>
  <si>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</si>
  <si>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</si>
  <si>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</si>
  <si>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</si>
  <si>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</si>
  <si>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</si>
  <si>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</si>
  <si>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</si>
  <si>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</si>
  <si>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</si>
  <si>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</si>
  <si>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</si>
  <si>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</si>
  <si>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</si>
  <si>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</si>
  <si>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</si>
  <si>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</si>
  <si>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</si>
  <si>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</si>
  <si>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</si>
  <si>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</si>
  <si>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</si>
  <si>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</si>
  <si>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</si>
  <si>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</si>
  <si>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</si>
  <si>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</si>
  <si>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</si>
  <si>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</si>
  <si>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</si>
  <si>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</si>
  <si>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</si>
  <si>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</si>
  <si>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</si>
  <si>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</si>
  <si>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</si>
  <si>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</si>
  <si>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</si>
  <si>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</si>
  <si>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</si>
  <si>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</si>
  <si>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</si>
  <si>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</si>
  <si>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</si>
  <si>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</si>
  <si>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</si>
  <si>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</si>
  <si>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</si>
  <si>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</si>
  <si>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</si>
  <si>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</si>
  <si>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</si>
  <si>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</si>
  <si>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</si>
  <si>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</si>
  <si>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</si>
  <si>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</si>
  <si>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</si>
  <si>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</si>
  <si>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</si>
  <si>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</si>
  <si>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</si>
  <si>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</si>
  <si>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</si>
  <si>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</si>
  <si>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</si>
  <si>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</si>
  <si>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</si>
  <si>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</si>
  <si>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</si>
  <si>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</si>
  <si>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</si>
  <si>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</si>
  <si>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</si>
  <si>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</si>
  <si>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</si>
  <si>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</si>
  <si>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</si>
  <si>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</si>
  <si>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</si>
  <si>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</si>
  <si>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</si>
  <si>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</si>
  <si>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</si>
  <si>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</si>
  <si>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</si>
  <si>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</si>
  <si>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</si>
  <si>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</si>
  <si>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</si>
  <si>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</si>
  <si>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</si>
  <si>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</si>
  <si>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</si>
  <si>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</si>
  <si>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</si>
  <si>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</si>
  <si>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</si>
  <si>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</si>
  <si>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</si>
  <si>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</si>
  <si>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</si>
  <si>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</si>
  <si>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</si>
  <si>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</si>
  <si>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</si>
  <si>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</si>
  <si>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</si>
  <si>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</si>
  <si>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</si>
  <si>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</si>
  <si>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</si>
  <si>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</si>
  <si>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</si>
  <si>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</si>
  <si>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</si>
  <si>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</si>
  <si>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</si>
  <si>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</si>
  <si>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</si>
  <si>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</si>
  <si>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</si>
  <si>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</si>
  <si>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</si>
  <si>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</si>
  <si>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</si>
  <si>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</si>
  <si>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</si>
  <si>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</si>
  <si>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</si>
  <si>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</si>
  <si>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</si>
  <si>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</si>
  <si>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</si>
  <si>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</si>
  <si>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</si>
  <si>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</si>
  <si>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</si>
  <si>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</si>
  <si>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</si>
  <si>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</si>
  <si>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</si>
  <si>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</si>
  <si>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</si>
  <si>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</si>
  <si>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</si>
  <si>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</si>
  <si>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</si>
  <si>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</si>
  <si>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</si>
  <si>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</si>
  <si>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</si>
  <si>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</si>
  <si>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</si>
  <si>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</si>
  <si>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</si>
  <si>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</si>
  <si>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</si>
  <si>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</si>
  <si>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</si>
  <si>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</si>
  <si>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</si>
  <si>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</si>
  <si>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</si>
  <si>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</si>
  <si>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</si>
  <si>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</si>
  <si>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</si>
  <si>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</si>
  <si>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</si>
  <si>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</si>
  <si>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</si>
  <si>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</si>
  <si>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</si>
  <si>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</si>
  <si>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</si>
  <si>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</si>
  <si>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</si>
  <si>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</si>
  <si>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</si>
  <si>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</si>
  <si>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</si>
  <si>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</si>
  <si>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</si>
  <si>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</si>
  <si>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</si>
  <si>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</si>
  <si>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</si>
  <si>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</si>
  <si>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</si>
  <si>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</si>
  <si>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</si>
  <si>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</si>
  <si>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</si>
  <si>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</si>
  <si>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</si>
  <si>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</si>
  <si>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</si>
  <si>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</si>
  <si>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</si>
  <si>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</si>
  <si>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</si>
  <si>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</si>
  <si>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</si>
  <si>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</si>
  <si>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</si>
  <si>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</si>
  <si>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</si>
  <si>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</si>
  <si>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</si>
  <si>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</si>
  <si>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</si>
  <si>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</si>
  <si>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</si>
  <si>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</si>
  <si>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</si>
  <si>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</si>
  <si>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</si>
  <si>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</si>
  <si>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</si>
  <si>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</si>
  <si>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</si>
  <si>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</si>
  <si>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</si>
  <si>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</si>
  <si>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</si>
  <si>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</si>
  <si>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</si>
  <si>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</si>
  <si>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</si>
  <si>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</si>
  <si>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</si>
  <si>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</si>
  <si>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</si>
  <si>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</si>
  <si>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</si>
  <si>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</si>
  <si>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</si>
  <si>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</si>
  <si>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</si>
  <si>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</si>
  <si>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</si>
  <si>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</si>
  <si>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</si>
  <si>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</si>
  <si>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</si>
  <si>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</si>
  <si>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</si>
  <si>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</si>
  <si>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</si>
  <si>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</si>
  <si>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</si>
  <si>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</si>
  <si>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</si>
  <si>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</si>
  <si>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</si>
  <si>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</si>
  <si>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</si>
  <si>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</si>
  <si>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</si>
  <si>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</si>
  <si>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</si>
  <si>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</si>
  <si>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</si>
  <si>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</si>
  <si>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</si>
  <si>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</si>
  <si>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</si>
  <si>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</si>
  <si>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</si>
  <si>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</si>
  <si>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</si>
  <si>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</si>
  <si>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</si>
  <si>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</si>
  <si>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</si>
  <si>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</si>
  <si>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</si>
  <si>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</si>
  <si>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</si>
  <si>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</si>
  <si>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</si>
  <si>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</si>
  <si>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</si>
  <si>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</si>
  <si>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</si>
  <si>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</si>
  <si>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</si>
  <si>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</si>
  <si>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</si>
  <si>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</si>
  <si>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</si>
  <si>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</si>
  <si>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</si>
  <si>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</si>
  <si>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</si>
  <si>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</si>
  <si>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</si>
  <si>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</si>
  <si>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</si>
  <si>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</si>
  <si>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</si>
  <si>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</si>
  <si>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</si>
  <si>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</si>
  <si>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</si>
  <si>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</si>
  <si>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</si>
  <si>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</si>
  <si>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</si>
  <si>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</si>
  <si>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</si>
  <si>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</si>
  <si>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</si>
  <si>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</si>
  <si>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</si>
  <si>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</si>
  <si>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</si>
  <si>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</si>
  <si>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</si>
  <si>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</si>
  <si>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</si>
  <si>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</si>
  <si>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</si>
  <si>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</si>
  <si>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</si>
  <si>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</si>
  <si>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</si>
  <si>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</si>
  <si>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</si>
  <si>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</si>
  <si>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</si>
  <si>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</si>
  <si>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</si>
  <si>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</si>
  <si>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</si>
  <si>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</si>
  <si>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</si>
  <si>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</si>
  <si>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</si>
  <si>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</si>
  <si>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</si>
  <si>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</si>
  <si>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</si>
  <si>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</si>
  <si>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</si>
  <si>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</si>
  <si>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</si>
  <si>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</si>
  <si>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</si>
  <si>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</si>
  <si>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</si>
  <si>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</si>
  <si>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</si>
  <si>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</si>
  <si>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</si>
  <si>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</si>
  <si>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</si>
  <si>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</si>
  <si>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</si>
  <si>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</si>
  <si>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</si>
  <si>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</si>
  <si>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</si>
  <si>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</si>
  <si>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</si>
  <si>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</si>
  <si>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</si>
  <si>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</si>
  <si>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</si>
  <si>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</si>
  <si>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</si>
  <si>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</si>
  <si>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</si>
  <si>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</si>
  <si>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</si>
  <si>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</si>
  <si>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</si>
  <si>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</si>
  <si>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</si>
  <si>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</si>
  <si>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</si>
  <si>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</si>
  <si>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</si>
  <si>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</si>
  <si>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</si>
  <si>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</si>
  <si>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</si>
  <si>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</si>
  <si>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</si>
  <si>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</si>
  <si>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</si>
  <si>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</si>
  <si>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</si>
  <si>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</si>
  <si>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</si>
  <si>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</si>
  <si>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</si>
  <si>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</si>
  <si>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</si>
  <si>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</si>
  <si>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</si>
  <si>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</si>
  <si>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</si>
  <si>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</si>
  <si>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</si>
  <si>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</si>
  <si>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</si>
  <si>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</si>
  <si>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</si>
  <si>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</si>
  <si>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</si>
  <si>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</si>
  <si>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</si>
  <si>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</si>
  <si>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</si>
  <si>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</si>
  <si>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</si>
  <si>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</si>
  <si>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</si>
  <si>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</si>
  <si>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</si>
  <si>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</si>
  <si>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</si>
  <si>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</si>
  <si>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</si>
  <si>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</si>
  <si>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</si>
  <si>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</si>
  <si>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</si>
  <si>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</si>
  <si>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</si>
  <si>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</si>
  <si>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</si>
  <si>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</si>
  <si>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</si>
  <si>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</si>
  <si>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</si>
  <si>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</si>
  <si>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</si>
  <si>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</si>
  <si>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</si>
  <si>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</si>
  <si>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</si>
  <si>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</si>
  <si>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</si>
  <si>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</si>
  <si>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</si>
  <si>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</si>
  <si>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</si>
  <si>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</si>
  <si>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</si>
  <si>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</si>
  <si>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</si>
  <si>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</si>
  <si>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</si>
  <si>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</si>
  <si>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</si>
  <si>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</si>
  <si>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</si>
  <si>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</si>
  <si>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</si>
  <si>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</si>
  <si>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</si>
  <si>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</si>
  <si>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</si>
  <si>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</si>
  <si>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</si>
  <si>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</si>
  <si>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</si>
  <si>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</si>
  <si>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</si>
  <si>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</si>
  <si>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</si>
  <si>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</si>
  <si>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</si>
  <si>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</si>
  <si>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</si>
  <si>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</si>
  <si>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</si>
  <si>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</si>
  <si>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</si>
  <si>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</si>
  <si>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</si>
  <si>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</si>
  <si>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</si>
  <si>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</si>
  <si>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</si>
  <si>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</si>
  <si>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</si>
  <si>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</si>
  <si>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</si>
  <si>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</si>
  <si>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</si>
  <si>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</si>
  <si>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</si>
  <si>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</si>
  <si>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</si>
  <si>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</si>
  <si>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</si>
  <si>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</si>
  <si>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</si>
  <si>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</si>
  <si>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</si>
  <si>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</si>
  <si>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</si>
  <si>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</si>
  <si>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</si>
  <si>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</si>
  <si>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</si>
  <si>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</si>
  <si>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</si>
  <si>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</si>
  <si>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</si>
  <si>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</si>
  <si>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</si>
  <si>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</si>
  <si>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</si>
  <si>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</si>
  <si>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</si>
  <si>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</si>
  <si>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</si>
  <si>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</si>
  <si>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</si>
  <si>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</si>
  <si>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</si>
  <si>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</si>
  <si>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</si>
  <si>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</si>
  <si>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</si>
  <si>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</si>
  <si>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</si>
  <si>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</si>
  <si>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</si>
  <si>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</si>
  <si>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</si>
  <si>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</si>
  <si>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</si>
  <si>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</si>
  <si>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</si>
  <si>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</si>
  <si>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</si>
  <si>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</si>
  <si>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</si>
  <si>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</si>
  <si>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</si>
  <si>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</si>
  <si>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</si>
  <si>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</si>
  <si>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</si>
  <si>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</si>
  <si>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</si>
  <si>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</si>
  <si>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</si>
  <si>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</si>
  <si>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</si>
  <si>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</si>
  <si>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</si>
  <si>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</si>
  <si>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</si>
  <si>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</si>
  <si>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</si>
  <si>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</si>
  <si>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</si>
  <si>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</si>
  <si>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</si>
  <si>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</si>
  <si>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</si>
  <si>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</si>
  <si>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</si>
  <si>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</si>
  <si>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</si>
  <si>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</si>
  <si>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</si>
  <si>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</si>
  <si>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</si>
  <si>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</si>
  <si>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</si>
  <si>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</si>
  <si>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</si>
  <si>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</si>
  <si>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</si>
  <si>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</si>
  <si>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</si>
  <si>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</si>
  <si>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</si>
  <si>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</si>
  <si>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</si>
  <si>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</si>
  <si>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</si>
  <si>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</si>
  <si>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</si>
  <si>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</si>
  <si>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</si>
  <si>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</si>
  <si>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</si>
  <si>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</si>
  <si>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</si>
  <si>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</si>
  <si>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</si>
  <si>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</si>
  <si>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</si>
  <si>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</si>
  <si>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</si>
  <si>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</si>
  <si>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</si>
  <si>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</si>
  <si>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</si>
  <si>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</si>
  <si>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</si>
  <si>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</si>
  <si>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</si>
  <si>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</si>
  <si>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</si>
  <si>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</si>
  <si>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</si>
  <si>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</si>
  <si>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</si>
  <si>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</si>
  <si>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</si>
  <si>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</si>
  <si>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</si>
  <si>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</si>
  <si>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</si>
  <si>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</si>
  <si>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</si>
  <si>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</si>
  <si>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</si>
  <si>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</si>
  <si>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</si>
  <si>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</si>
  <si>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</si>
  <si>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</si>
  <si>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</si>
  <si>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</si>
  <si>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</si>
  <si>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</si>
  <si>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</si>
  <si>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</si>
  <si>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</si>
  <si>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</si>
  <si>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</si>
  <si>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</si>
  <si>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</si>
  <si>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</si>
  <si>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</si>
  <si>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</si>
  <si>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</si>
  <si>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</si>
  <si>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</si>
  <si>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</si>
  <si>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</si>
  <si>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</si>
  <si>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</si>
  <si>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</si>
  <si>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</si>
  <si>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</si>
  <si>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</si>
  <si>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</si>
  <si>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</si>
  <si>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</si>
  <si>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</si>
  <si>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</si>
  <si>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</si>
  <si>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</si>
  <si>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</si>
  <si>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</si>
  <si>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</si>
  <si>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</si>
  <si>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</si>
  <si>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</si>
  <si>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</si>
  <si>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</si>
  <si>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</si>
  <si>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</si>
  <si>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</si>
  <si>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</si>
  <si>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</si>
  <si>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</si>
  <si>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</si>
  <si>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</si>
  <si>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</si>
  <si>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</si>
  <si>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</si>
  <si>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</si>
  <si>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</si>
  <si>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</si>
  <si>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</si>
  <si>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</si>
  <si>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</si>
  <si>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</si>
  <si>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</si>
  <si>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</si>
  <si>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</si>
  <si>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</si>
  <si>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</si>
  <si>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</si>
  <si>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</si>
  <si>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</si>
  <si>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</si>
  <si>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</si>
  <si>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</si>
  <si>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</si>
  <si>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</si>
  <si>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</si>
  <si>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</si>
  <si>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</si>
  <si>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</si>
  <si>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</si>
  <si>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</si>
  <si>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</si>
  <si>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</si>
  <si>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</si>
  <si>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</si>
  <si>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</si>
  <si>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</si>
  <si>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</si>
  <si>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</si>
  <si>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</si>
  <si>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</si>
  <si>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</si>
  <si>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</si>
  <si>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</si>
  <si>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</si>
  <si>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</si>
  <si>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</si>
  <si>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</si>
  <si>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</si>
  <si>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</si>
  <si>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</si>
  <si>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</si>
  <si>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</si>
  <si>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</si>
  <si>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</si>
  <si>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</si>
  <si>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</si>
  <si>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</si>
  <si>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</si>
  <si>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</si>
  <si>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</si>
  <si>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</si>
  <si>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</si>
  <si>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</si>
  <si>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</si>
  <si>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</si>
  <si>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</si>
  <si>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</si>
  <si>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</si>
  <si>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</si>
  <si>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</si>
  <si>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</si>
  <si>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</si>
  <si>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</si>
  <si>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</si>
  <si>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</si>
  <si>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</si>
  <si>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</si>
  <si>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</si>
  <si>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</si>
  <si>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</si>
  <si>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</si>
  <si>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</si>
  <si>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</si>
  <si>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</si>
  <si>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</si>
  <si>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</si>
  <si>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</si>
  <si>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</si>
  <si>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</si>
  <si>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</si>
  <si>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</si>
  <si>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</si>
  <si>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</si>
  <si>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</si>
  <si>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</si>
  <si>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</si>
  <si>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</si>
  <si>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</si>
  <si>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</si>
  <si>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</si>
  <si>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</si>
  <si>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</si>
  <si>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</si>
  <si>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</si>
  <si>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</si>
  <si>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</si>
  <si>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</si>
  <si>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</si>
  <si>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</si>
  <si>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</si>
  <si>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</si>
  <si>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</si>
  <si>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</si>
  <si>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</si>
  <si>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</si>
  <si>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</si>
  <si>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</si>
  <si>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</si>
  <si>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</si>
  <si>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</si>
  <si>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</si>
  <si>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</si>
  <si>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</si>
  <si>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</si>
  <si>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</si>
  <si>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</si>
  <si>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</si>
  <si>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</si>
  <si>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</si>
  <si>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</si>
  <si>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</si>
  <si>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</si>
  <si>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</si>
  <si>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</si>
  <si>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</si>
  <si>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</si>
  <si>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</si>
  <si>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</si>
  <si>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</si>
  <si>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</si>
  <si>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</si>
  <si>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</si>
  <si>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</si>
  <si>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</si>
  <si>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</si>
  <si>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</si>
  <si>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</si>
  <si>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</si>
  <si>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</si>
  <si>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</si>
  <si>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</si>
  <si>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</si>
  <si>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</si>
  <si>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</si>
  <si>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</si>
  <si>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</si>
  <si>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</si>
  <si>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</si>
  <si>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</si>
  <si>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</si>
  <si>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</si>
  <si>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</si>
  <si>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</si>
  <si>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</si>
  <si>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</si>
  <si>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</si>
  <si>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</si>
  <si>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</si>
  <si>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</si>
  <si>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</si>
  <si>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</si>
  <si>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</si>
  <si>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</si>
  <si>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</si>
  <si>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</si>
  <si>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</si>
  <si>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</si>
  <si>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</si>
  <si>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</si>
  <si>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</si>
  <si>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</si>
  <si>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</si>
  <si>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</si>
  <si>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</si>
  <si>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</si>
  <si>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</si>
  <si>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</si>
  <si>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</si>
  <si>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</si>
  <si>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</si>
  <si>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</si>
  <si>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</si>
  <si>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</si>
  <si>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</si>
  <si>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</si>
  <si>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</si>
  <si>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</si>
  <si>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</si>
  <si>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</si>
  <si>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</si>
  <si>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</si>
  <si>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</si>
  <si>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</si>
  <si>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</si>
  <si>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</si>
  <si>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</si>
  <si>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</si>
  <si>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</si>
  <si>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</si>
  <si>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</si>
  <si>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</si>
  <si>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</si>
  <si>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</si>
  <si>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</si>
  <si>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</si>
  <si>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</si>
  <si>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</si>
  <si>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</si>
  <si>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</si>
  <si>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</si>
  <si>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</si>
  <si>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</si>
  <si>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</si>
  <si>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</si>
  <si>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</si>
  <si>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</si>
  <si>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</si>
  <si>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</si>
  <si>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</si>
  <si>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</si>
  <si>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</si>
  <si>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</si>
  <si>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</si>
  <si>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</si>
  <si>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</si>
  <si>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</si>
  <si>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</si>
  <si>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</si>
  <si>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</si>
  <si>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</si>
  <si>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</si>
  <si>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</si>
  <si>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</si>
  <si>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</si>
  <si>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</si>
  <si>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</si>
  <si>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</si>
  <si>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</si>
  <si>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</si>
  <si>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</si>
  <si>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</si>
  <si>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</si>
  <si>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</si>
  <si>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</si>
  <si>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</si>
  <si>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</si>
  <si>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</si>
  <si>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</si>
  <si>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</si>
  <si>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</si>
  <si>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</si>
  <si>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</si>
  <si>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</si>
  <si>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</si>
  <si>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</si>
  <si>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</si>
  <si>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</si>
  <si>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</si>
  <si>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</si>
  <si>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</si>
  <si>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</si>
  <si>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</si>
  <si>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</si>
  <si>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</si>
  <si>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</si>
  <si>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</si>
  <si>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</si>
  <si>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</si>
  <si>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</si>
  <si>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</si>
  <si>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</si>
  <si>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</si>
  <si>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</si>
  <si>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</si>
  <si>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</si>
  <si>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</si>
  <si>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</si>
  <si>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</si>
  <si>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</si>
  <si>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</si>
  <si>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</si>
  <si>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</si>
  <si>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</si>
  <si>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</si>
  <si>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</si>
  <si>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</si>
  <si>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</si>
  <si>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</si>
  <si>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</si>
  <si>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</si>
  <si>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</si>
  <si>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</si>
  <si>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</si>
  <si>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</si>
  <si>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</si>
  <si>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</si>
  <si>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</si>
  <si>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</si>
  <si>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</si>
  <si>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</si>
  <si>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</si>
  <si>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</si>
  <si>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</si>
  <si>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</si>
  <si>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</si>
  <si>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</si>
  <si>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</si>
  <si>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</si>
  <si>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</si>
  <si>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</si>
  <si>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</si>
  <si>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</si>
  <si>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</si>
  <si>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</si>
  <si>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</si>
  <si>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</si>
  <si>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</si>
  <si>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</si>
  <si>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</si>
  <si>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</si>
  <si>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</si>
  <si>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</si>
  <si>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</si>
  <si>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</si>
  <si>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</si>
  <si>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</si>
  <si>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</si>
  <si>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</si>
  <si>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</si>
  <si>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</si>
  <si>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</si>
  <si>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</si>
  <si>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</si>
  <si>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</si>
  <si>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</si>
  <si>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</si>
  <si>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</si>
  <si>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</si>
  <si>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</si>
  <si>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</si>
  <si>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</si>
  <si>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</si>
  <si>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</si>
  <si>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</si>
  <si>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</si>
  <si>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</si>
  <si>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</si>
  <si>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</si>
  <si>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</si>
  <si>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</si>
  <si>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</si>
  <si>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</si>
  <si>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</si>
  <si>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</si>
  <si>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</si>
  <si>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</si>
  <si>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</si>
  <si>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</si>
  <si>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</si>
  <si>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</si>
  <si>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</si>
  <si>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</si>
  <si>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</si>
  <si>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</si>
  <si>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</si>
  <si>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</si>
  <si>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</si>
  <si>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</si>
  <si>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</si>
  <si>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</si>
  <si>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</si>
  <si>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</si>
  <si>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</si>
  <si>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</si>
  <si>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</si>
  <si>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</si>
  <si>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</si>
  <si>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</si>
  <si>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</si>
  <si>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</si>
  <si>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</si>
  <si>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</si>
  <si>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</si>
  <si>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</si>
  <si>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</si>
  <si>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</si>
  <si>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</si>
  <si>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</si>
  <si>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</si>
  <si>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</si>
  <si>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</si>
  <si>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</si>
  <si>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</si>
  <si>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</si>
  <si>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</si>
  <si>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</si>
  <si>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</si>
  <si>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</si>
  <si>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</si>
  <si>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</si>
  <si>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</si>
  <si>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</si>
  <si>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</si>
  <si>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</si>
  <si>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</si>
  <si>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</si>
  <si>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</si>
  <si>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</si>
  <si>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</si>
  <si>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</si>
  <si>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</si>
  <si>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</si>
  <si>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</si>
  <si>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</si>
  <si>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</si>
  <si>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</si>
  <si>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</si>
  <si>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</si>
  <si>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</si>
  <si>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</si>
  <si>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</si>
  <si>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</si>
  <si>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</si>
  <si>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</si>
  <si>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</si>
  <si>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</si>
  <si>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</si>
  <si>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</si>
  <si>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</si>
  <si>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</si>
  <si>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</si>
  <si>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</si>
  <si>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</si>
  <si>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</si>
  <si>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</si>
  <si>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</si>
  <si>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</si>
  <si>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</si>
  <si>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</si>
  <si>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</si>
  <si>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</si>
  <si>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</si>
  <si>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</si>
  <si>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</si>
  <si>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</si>
  <si>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</si>
  <si>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</si>
  <si>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</si>
  <si>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</si>
  <si>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</si>
  <si>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</si>
  <si>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</si>
  <si>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</si>
  <si>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</si>
  <si>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</si>
  <si>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</si>
  <si>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</si>
  <si>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</si>
  <si>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</si>
  <si>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</si>
  <si>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</si>
  <si>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</si>
  <si>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</si>
  <si>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</si>
  <si>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</si>
  <si>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</si>
  <si>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</si>
  <si>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</si>
  <si>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</si>
  <si>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</si>
  <si>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</si>
  <si>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</si>
  <si>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</si>
  <si>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</si>
  <si>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</si>
  <si>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</si>
  <si>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</si>
  <si>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</si>
  <si>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</si>
  <si>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</si>
  <si>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</si>
  <si>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</si>
  <si>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</si>
  <si>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</si>
  <si>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</si>
  <si>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</si>
  <si>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</si>
  <si>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</si>
  <si>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</si>
  <si>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</si>
  <si>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</si>
  <si>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</si>
  <si>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</si>
  <si>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</si>
  <si>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</si>
  <si>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</si>
  <si>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</si>
  <si>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</si>
  <si>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</si>
  <si>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</si>
  <si>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</si>
  <si>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</si>
  <si>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</si>
  <si>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</si>
  <si>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</si>
  <si>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</si>
  <si>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</si>
  <si>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</si>
  <si>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</si>
  <si>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</si>
  <si>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</si>
  <si>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</si>
  <si>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</si>
  <si>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</si>
  <si>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</si>
  <si>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</si>
  <si>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</si>
  <si>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</si>
  <si>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</si>
  <si>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</si>
  <si>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</si>
  <si>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</si>
  <si>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</si>
  <si>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</si>
  <si>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</si>
  <si>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</si>
  <si>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</si>
  <si>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</si>
  <si>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</si>
  <si>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</si>
  <si>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</si>
  <si>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</si>
  <si>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</si>
  <si>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</si>
  <si>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</si>
  <si>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</si>
  <si>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</si>
  <si>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</si>
  <si>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</si>
  <si>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</si>
  <si>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</si>
  <si>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</si>
  <si>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</si>
  <si>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</si>
  <si>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</si>
  <si>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</si>
  <si>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</si>
  <si>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</si>
  <si>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</si>
  <si>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</si>
  <si>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</si>
  <si>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</si>
  <si>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</si>
  <si>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</si>
  <si>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</si>
  <si>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</si>
  <si>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</si>
  <si>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</si>
  <si>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</si>
  <si>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</si>
  <si>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</si>
  <si>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</si>
  <si>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</si>
  <si>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</si>
  <si>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</si>
  <si>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</si>
  <si>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</si>
  <si>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</si>
  <si>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</si>
  <si>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</si>
  <si>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</si>
  <si>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</si>
  <si>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</si>
  <si>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</si>
  <si>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</si>
  <si>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</si>
  <si>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</si>
  <si>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</si>
  <si>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</si>
  <si>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</si>
  <si>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</si>
  <si>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</si>
  <si>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</si>
  <si>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</si>
  <si>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</si>
  <si>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</si>
  <si>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</si>
  <si>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</si>
  <si>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</si>
  <si>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</si>
  <si>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</si>
  <si>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</si>
  <si>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</si>
  <si>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</si>
  <si>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</si>
  <si>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</si>
  <si>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</si>
  <si>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</si>
  <si>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</si>
  <si>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</si>
  <si>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</si>
  <si>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</si>
  <si>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</si>
  <si>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</si>
  <si>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</si>
  <si>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</si>
  <si>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</si>
  <si>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</si>
  <si>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</si>
  <si>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</si>
  <si>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</si>
  <si>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</si>
  <si>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</si>
  <si>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</si>
  <si>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</si>
  <si>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</si>
  <si>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</si>
  <si>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</si>
  <si>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</si>
  <si>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</si>
  <si>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</si>
  <si>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</si>
  <si>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</si>
  <si>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</si>
  <si>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</si>
  <si>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</si>
  <si>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</si>
  <si>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</si>
  <si>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</si>
  <si>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</si>
  <si>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</si>
  <si>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</si>
  <si>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</si>
  <si>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</si>
  <si>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</si>
  <si>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</si>
  <si>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</si>
  <si>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</si>
  <si>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</si>
  <si>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</si>
  <si>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</si>
  <si>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</si>
  <si>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</si>
  <si>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</si>
  <si>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</si>
  <si>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</si>
  <si>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</si>
  <si>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</si>
  <si>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</si>
  <si>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</si>
  <si>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</si>
  <si>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</si>
  <si>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</si>
  <si>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</si>
  <si>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</si>
  <si>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</si>
  <si>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</si>
  <si>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</si>
  <si>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</si>
  <si>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</si>
  <si>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</si>
  <si>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</si>
  <si>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</si>
  <si>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</si>
  <si>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</si>
  <si>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</si>
  <si>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</si>
  <si>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</si>
  <si>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</si>
  <si>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</si>
  <si>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</si>
  <si>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</si>
  <si>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</si>
  <si>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</si>
  <si>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</si>
  <si>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</si>
  <si>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</si>
  <si>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</si>
  <si>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</si>
  <si>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</si>
  <si>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</si>
  <si>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</si>
  <si>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</si>
  <si>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</si>
  <si>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</si>
  <si>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</si>
  <si>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</si>
  <si>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</si>
  <si>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</si>
  <si>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</si>
  <si>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</si>
  <si>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</si>
  <si>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</si>
  <si>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</si>
  <si>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</si>
  <si>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</si>
  <si>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</si>
  <si>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</si>
  <si>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</si>
  <si>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</si>
  <si>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</si>
  <si>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</si>
  <si>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</si>
  <si>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</si>
  <si>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</si>
  <si>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</si>
  <si>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</si>
  <si>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</si>
  <si>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</si>
  <si>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</si>
  <si>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</si>
  <si>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</si>
  <si>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</si>
  <si>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</si>
  <si>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</si>
  <si>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</si>
  <si>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</si>
  <si>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</si>
  <si>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</si>
  <si>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</si>
  <si>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</si>
  <si>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</si>
  <si>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</si>
  <si>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</si>
  <si>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</si>
  <si>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</si>
  <si>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</si>
  <si>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</si>
  <si>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</si>
  <si>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</si>
  <si>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</si>
  <si>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</si>
  <si>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</si>
  <si>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</si>
  <si>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</si>
  <si>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</si>
  <si>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</si>
  <si>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</si>
  <si>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</si>
  <si>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</si>
  <si>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</si>
  <si>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</si>
  <si>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</si>
  <si>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</si>
  <si>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</si>
  <si>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</si>
  <si>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</si>
  <si>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</si>
  <si>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</si>
  <si>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</si>
  <si>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</si>
  <si>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</si>
  <si>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</si>
  <si>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</si>
  <si>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</si>
  <si>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</si>
  <si>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</si>
  <si>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</si>
  <si>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</si>
  <si>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</si>
  <si>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</si>
  <si>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</si>
  <si>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</si>
  <si>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</si>
  <si>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</si>
  <si>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</si>
  <si>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</si>
  <si>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</si>
  <si>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</si>
  <si>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</si>
  <si>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</si>
  <si>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</si>
  <si>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</si>
  <si>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</si>
  <si>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</si>
  <si>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</si>
  <si>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</si>
  <si>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</si>
  <si>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</si>
  <si>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</si>
  <si>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</si>
  <si>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</si>
  <si>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</si>
  <si>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</si>
  <si>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</si>
  <si>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</si>
  <si>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</si>
  <si>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</si>
  <si>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</si>
  <si>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</si>
  <si>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</si>
  <si>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</si>
  <si>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</si>
  <si>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</si>
  <si>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</si>
  <si>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</si>
  <si>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</si>
  <si>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</si>
  <si>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</si>
  <si>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</si>
  <si>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</si>
  <si>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</si>
  <si>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</si>
  <si>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</si>
  <si>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</si>
  <si>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</si>
  <si>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</si>
  <si>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</si>
  <si>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</si>
  <si>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</si>
  <si>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</si>
  <si>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</si>
  <si>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</si>
  <si>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</si>
  <si>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</si>
  <si>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</si>
  <si>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</si>
  <si>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</si>
  <si>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</si>
  <si>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</si>
  <si>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</si>
  <si>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</si>
  <si>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</si>
  <si>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</si>
  <si>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</si>
  <si>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</si>
  <si>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</si>
  <si>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</si>
  <si>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</si>
  <si>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</si>
  <si>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</si>
  <si>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</si>
  <si>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</si>
  <si>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</si>
  <si>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</si>
  <si>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</si>
  <si>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</si>
  <si>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</si>
  <si>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</si>
  <si>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</si>
  <si>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</si>
  <si>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</si>
  <si>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</si>
  <si>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</si>
  <si>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</si>
  <si>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</si>
  <si>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</si>
  <si>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</si>
  <si>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</si>
  <si>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</si>
  <si>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</si>
  <si>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</si>
  <si>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</si>
  <si>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</si>
  <si>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</si>
  <si>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</si>
  <si>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</si>
  <si>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</si>
  <si>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</si>
  <si>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</si>
  <si>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</si>
  <si>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</si>
  <si>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</si>
  <si>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</si>
  <si>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</si>
  <si>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</si>
  <si>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</si>
  <si>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</si>
  <si>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</si>
  <si>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</si>
  <si>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</si>
  <si>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</si>
  <si>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</si>
  <si>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</si>
  <si>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</si>
  <si>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</si>
  <si>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</si>
  <si>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</si>
  <si>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</si>
  <si>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</si>
  <si>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</si>
  <si>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</si>
  <si>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</si>
  <si>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</si>
  <si>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</si>
  <si>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</si>
  <si>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</si>
  <si>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</si>
  <si>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</si>
  <si>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</si>
  <si>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</si>
  <si>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</si>
  <si>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</si>
  <si>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</si>
  <si>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</si>
  <si>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</si>
  <si>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</si>
  <si>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</si>
  <si>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</si>
  <si>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</si>
  <si>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</si>
  <si>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</si>
  <si>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</si>
  <si>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</si>
  <si>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</si>
  <si>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</si>
  <si>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</si>
  <si>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</si>
  <si>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</si>
  <si>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</si>
  <si>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</si>
  <si>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</si>
  <si>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</si>
  <si>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</si>
  <si>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</si>
  <si>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</si>
  <si>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</si>
  <si>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</si>
  <si>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</si>
  <si>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</si>
  <si>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</si>
  <si>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</si>
  <si>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</si>
  <si>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</si>
  <si>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</si>
  <si>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</si>
  <si>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</si>
  <si>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</si>
  <si>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</si>
  <si>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</si>
  <si>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</si>
  <si>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</si>
  <si>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</si>
  <si>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</si>
  <si>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</si>
  <si>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</si>
  <si>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</si>
  <si>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</si>
  <si>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</si>
  <si>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</si>
  <si>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</si>
  <si>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</si>
  <si>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</si>
  <si>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</si>
  <si>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</si>
  <si>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</si>
  <si>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</si>
  <si>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</si>
  <si>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</si>
  <si>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</si>
  <si>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</si>
  <si>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</si>
  <si>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</si>
  <si>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</si>
  <si>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</si>
  <si>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</si>
  <si>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</si>
  <si>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</si>
  <si>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</si>
  <si>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</si>
  <si>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</si>
  <si>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</si>
  <si>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</si>
  <si>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</si>
  <si>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</si>
  <si>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</si>
  <si>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</si>
  <si>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</si>
  <si>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</si>
  <si>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</si>
  <si>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</si>
  <si>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</si>
  <si>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</si>
  <si>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</si>
  <si>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</si>
  <si>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</si>
  <si>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</si>
  <si>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</si>
  <si>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</si>
  <si>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</si>
  <si>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</si>
  <si>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</si>
  <si>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</si>
  <si>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</si>
  <si>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</si>
  <si>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</si>
  <si>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</si>
  <si>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</si>
  <si>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</si>
  <si>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</si>
  <si>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</si>
  <si>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</si>
  <si>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</si>
  <si>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</si>
  <si>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</si>
  <si>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</si>
  <si>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</si>
  <si>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</si>
  <si>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</si>
  <si>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</si>
  <si>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</si>
  <si>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</si>
  <si>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</si>
  <si>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</si>
  <si>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</si>
  <si>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</si>
  <si>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</si>
  <si>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</si>
  <si>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</si>
  <si>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</si>
  <si>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</si>
  <si>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</si>
  <si>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</si>
  <si>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</si>
  <si>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</si>
  <si>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</si>
  <si>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</si>
  <si>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</si>
  <si>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</si>
  <si>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</si>
  <si>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</si>
  <si>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</si>
  <si>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</si>
  <si>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</si>
  <si>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</si>
  <si>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</si>
  <si>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</si>
  <si>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</si>
  <si>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</si>
  <si>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</si>
  <si>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</si>
  <si>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</si>
  <si>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</si>
  <si>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</si>
  <si>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</si>
  <si>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</si>
  <si>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</si>
  <si>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</si>
  <si>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</si>
  <si>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</si>
  <si>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</si>
  <si>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</si>
  <si>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</si>
  <si>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</si>
  <si>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</si>
  <si>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</si>
  <si>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</si>
  <si>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</si>
  <si>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</si>
  <si>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</si>
  <si>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</si>
  <si>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</si>
  <si>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</si>
  <si>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</si>
  <si>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</si>
  <si>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</si>
  <si>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</si>
  <si>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</si>
  <si>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</si>
  <si>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</si>
  <si>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</si>
  <si>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</si>
  <si>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</si>
  <si>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</si>
  <si>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</si>
  <si>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</si>
  <si>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</si>
  <si>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</si>
  <si>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</si>
  <si>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</si>
  <si>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</si>
  <si>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</si>
  <si>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</si>
  <si>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</si>
  <si>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</si>
  <si>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</si>
  <si>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</si>
  <si>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</si>
  <si>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</si>
  <si>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</si>
  <si>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</si>
  <si>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</si>
  <si>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</si>
  <si>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</si>
  <si>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</si>
  <si>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</si>
  <si>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</si>
  <si>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</si>
  <si>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</si>
  <si>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</si>
  <si>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</si>
  <si>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</si>
  <si>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</si>
  <si>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</si>
  <si>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</si>
  <si>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</si>
  <si>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</si>
  <si>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</si>
  <si>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</si>
  <si>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</si>
  <si>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</si>
  <si>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</si>
  <si>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</si>
  <si>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</si>
  <si>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</si>
  <si>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</si>
  <si>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</si>
  <si>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</si>
  <si>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</si>
  <si>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</si>
  <si>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</si>
  <si>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</si>
  <si>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</si>
  <si>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</si>
  <si>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</si>
  <si>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</si>
  <si>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</si>
  <si>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</si>
  <si>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</si>
  <si>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</si>
  <si>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</si>
  <si>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</si>
  <si>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</si>
  <si>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</si>
  <si>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</si>
  <si>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</si>
  <si>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</si>
  <si>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</si>
  <si>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</si>
  <si>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</si>
  <si>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</si>
  <si>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</si>
  <si>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</si>
  <si>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</si>
  <si>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</si>
  <si>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</si>
  <si>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</si>
  <si>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</si>
  <si>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</si>
  <si>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</si>
  <si>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</si>
  <si>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</si>
  <si>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</si>
  <si>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</si>
  <si>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</si>
  <si>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</si>
  <si>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</si>
  <si>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</si>
  <si>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</si>
  <si>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</si>
  <si>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</si>
  <si>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</si>
  <si>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</si>
  <si>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</si>
  <si>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</si>
  <si>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</si>
  <si>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</si>
  <si>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</si>
  <si>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</si>
  <si>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</si>
  <si>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</si>
  <si>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</si>
  <si>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</si>
  <si>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</si>
  <si>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</si>
  <si>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</si>
  <si>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</si>
  <si>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</si>
  <si>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</si>
  <si>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</si>
  <si>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</si>
  <si>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</si>
  <si>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</si>
  <si>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</si>
  <si>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</si>
  <si>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</si>
  <si>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</si>
  <si>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</si>
  <si>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</si>
  <si>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</si>
  <si>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</si>
  <si>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</si>
  <si>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</si>
  <si>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</si>
  <si>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</si>
  <si>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</si>
  <si>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</si>
  <si>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</si>
  <si>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</si>
  <si>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</si>
  <si>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</si>
  <si>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</si>
  <si>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</si>
  <si>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</si>
  <si>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</si>
  <si>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</si>
  <si>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</si>
  <si>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</si>
  <si>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</si>
  <si>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</si>
  <si>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</si>
  <si>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</si>
  <si>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</si>
  <si>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</si>
  <si>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</si>
  <si>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</si>
  <si>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</si>
  <si>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</si>
  <si>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</si>
  <si>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</si>
  <si>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</si>
  <si>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</si>
  <si>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</si>
  <si>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</si>
  <si>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</si>
  <si>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</si>
  <si>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</si>
  <si>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</si>
  <si>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</si>
  <si>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</si>
  <si>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</si>
  <si>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</si>
  <si>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</si>
  <si>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</si>
  <si>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</si>
  <si>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</si>
  <si>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</si>
  <si>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</si>
  <si>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</si>
  <si>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</si>
  <si>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</si>
  <si>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</si>
  <si>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</si>
  <si>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</si>
  <si>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</si>
  <si>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</si>
  <si>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</si>
  <si>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</si>
  <si>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</si>
  <si>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</si>
  <si>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</si>
  <si>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</si>
  <si>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</si>
  <si>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</si>
  <si>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</si>
  <si>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</si>
  <si>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</si>
  <si>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</si>
  <si>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</si>
  <si>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</si>
  <si>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</si>
  <si>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</si>
  <si>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</si>
  <si>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</si>
  <si>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</si>
  <si>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</si>
  <si>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</si>
  <si>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</si>
  <si>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</si>
  <si>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</si>
  <si>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</si>
  <si>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</si>
  <si>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</si>
  <si>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</si>
  <si>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</si>
  <si>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</si>
  <si>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</si>
  <si>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</si>
  <si>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</si>
  <si>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</si>
  <si>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</si>
  <si>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</si>
  <si>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</si>
  <si>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</si>
  <si>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</si>
  <si>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</si>
  <si>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</si>
  <si>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</si>
  <si>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</si>
  <si>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</si>
  <si>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</si>
  <si>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</si>
  <si>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</si>
  <si>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</si>
  <si>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</si>
  <si>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</si>
  <si>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</si>
  <si>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</si>
  <si>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</si>
  <si>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</si>
  <si>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</si>
  <si>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</si>
  <si>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</si>
  <si>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</si>
  <si>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</si>
  <si>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</si>
  <si>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</si>
  <si>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</si>
  <si>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</si>
  <si>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</si>
  <si>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</si>
  <si>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</si>
  <si>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</si>
  <si>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</si>
  <si>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</si>
  <si>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</si>
  <si>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</si>
  <si>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</si>
  <si>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</si>
  <si>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</si>
  <si>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</si>
  <si>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</si>
  <si>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</si>
  <si>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</si>
  <si>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</si>
  <si>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</si>
  <si>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</si>
  <si>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</si>
  <si>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</si>
  <si>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</si>
  <si>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</si>
  <si>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</si>
  <si>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</si>
  <si>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</si>
  <si>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</si>
  <si>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</si>
  <si>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</si>
  <si>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</si>
  <si>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</si>
  <si>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</si>
  <si>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</si>
  <si>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</si>
  <si>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</si>
  <si>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</si>
  <si>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</si>
  <si>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</si>
  <si>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</si>
  <si>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</si>
  <si>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</si>
  <si>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</si>
  <si>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</si>
  <si>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</si>
  <si>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</si>
  <si>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</si>
  <si>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</si>
  <si>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</si>
  <si>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</si>
  <si>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</si>
  <si>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</si>
  <si>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</si>
  <si>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</si>
  <si>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</si>
  <si>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</si>
  <si>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</si>
  <si>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</si>
  <si>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</si>
  <si>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</si>
  <si>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</si>
  <si>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</si>
  <si>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</si>
  <si>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</si>
  <si>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</si>
  <si>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</si>
  <si>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</si>
  <si>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</si>
  <si>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</si>
  <si>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</si>
  <si>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</si>
  <si>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</si>
  <si>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</si>
  <si>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</si>
  <si>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</si>
  <si>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</si>
  <si>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</si>
  <si>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</si>
  <si>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</si>
  <si>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</si>
  <si>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</si>
  <si>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</si>
  <si>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</si>
  <si>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</si>
  <si>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</si>
  <si>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</si>
  <si>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</si>
  <si>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</si>
  <si>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</si>
  <si>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</si>
  <si>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</si>
  <si>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</si>
  <si>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</si>
  <si>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</si>
  <si>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</si>
  <si>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</si>
  <si>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</si>
  <si>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</si>
  <si>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</si>
  <si>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</si>
  <si>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</si>
  <si>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</si>
  <si>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</si>
  <si>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</si>
  <si>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</si>
  <si>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</si>
  <si>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</si>
  <si>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</si>
  <si>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</si>
  <si>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</si>
  <si>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</si>
  <si>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</si>
  <si>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</si>
  <si>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</si>
  <si>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</si>
  <si>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</si>
  <si>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</si>
  <si>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</si>
  <si>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</si>
  <si>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</si>
  <si>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</si>
  <si>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</si>
  <si>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</si>
  <si>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</si>
  <si>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</si>
  <si>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</si>
  <si>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</si>
  <si>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</si>
  <si>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</si>
  <si>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</si>
  <si>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</si>
  <si>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</si>
  <si>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</si>
  <si>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</si>
  <si>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</si>
  <si>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</si>
  <si>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</si>
  <si>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</si>
  <si>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</si>
  <si>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</si>
  <si>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</si>
  <si>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</si>
  <si>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</si>
  <si>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</si>
  <si>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</si>
  <si>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</si>
  <si>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</si>
  <si>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</si>
  <si>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</si>
  <si>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</si>
  <si>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</si>
  <si>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</si>
  <si>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</si>
  <si>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</si>
  <si>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</si>
  <si>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</si>
  <si>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</si>
  <si>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</si>
  <si>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</si>
  <si>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</si>
  <si>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</si>
  <si>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</si>
  <si>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</si>
  <si>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</si>
  <si>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</si>
  <si>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</si>
  <si>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</si>
  <si>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</si>
  <si>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</si>
  <si>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</si>
  <si>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</si>
  <si>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</si>
  <si>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</si>
  <si>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</si>
  <si>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</si>
  <si>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</si>
  <si>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</si>
  <si>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</si>
  <si>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</si>
  <si>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</si>
  <si>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</si>
  <si>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</si>
  <si>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</si>
  <si>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</si>
  <si>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</si>
  <si>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</si>
  <si>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</si>
  <si>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</si>
  <si>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</si>
  <si>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</si>
  <si>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</si>
  <si>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</si>
  <si>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</si>
  <si>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</si>
  <si>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</si>
  <si>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</si>
  <si>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</si>
  <si>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</si>
  <si>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</si>
  <si>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</si>
  <si>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</si>
  <si>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</si>
  <si>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</si>
  <si>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</si>
  <si>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</si>
  <si>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</si>
  <si>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</si>
  <si>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</si>
  <si>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</si>
  <si>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</si>
  <si>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</si>
  <si>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</si>
  <si>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</si>
  <si>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</si>
  <si>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</si>
  <si>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</si>
  <si>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</si>
  <si>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</si>
  <si>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</si>
  <si>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</si>
  <si>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</si>
  <si>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</si>
  <si>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</si>
  <si>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</si>
  <si>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</si>
  <si>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</si>
  <si>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</si>
  <si>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</si>
  <si>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</si>
  <si>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</si>
  <si>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</si>
  <si>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</si>
  <si>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</si>
  <si>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</si>
  <si>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</si>
  <si>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</si>
  <si>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</si>
  <si>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</si>
  <si>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</si>
  <si>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</si>
  <si>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</si>
  <si>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</si>
  <si>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</si>
  <si>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</si>
  <si>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</si>
  <si>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</si>
  <si>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</si>
  <si>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</si>
  <si>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</si>
  <si>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</si>
  <si>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</si>
  <si>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</si>
  <si>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</si>
  <si>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</si>
  <si>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</si>
  <si>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</si>
  <si>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</si>
  <si>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</si>
  <si>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</si>
  <si>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</si>
  <si>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</si>
  <si>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</si>
  <si>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</si>
  <si>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</si>
  <si>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</si>
  <si>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</si>
  <si>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</si>
  <si>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</si>
  <si>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</si>
  <si>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</si>
  <si>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</si>
  <si>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</si>
  <si>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</si>
  <si>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</si>
  <si>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</si>
  <si>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</si>
  <si>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</si>
  <si>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</si>
  <si>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</si>
  <si>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</si>
  <si>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</si>
  <si>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</si>
  <si>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</si>
  <si>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</si>
  <si>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</si>
  <si>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</si>
  <si>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</si>
  <si>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</si>
  <si>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</si>
  <si>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</si>
  <si>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</si>
  <si>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</si>
  <si>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</si>
  <si>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</si>
  <si>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</si>
  <si>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</si>
  <si>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</si>
  <si>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</si>
  <si>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</si>
  <si>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</si>
  <si>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</si>
  <si>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</si>
  <si>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</si>
  <si>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</si>
  <si>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</si>
  <si>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</si>
  <si>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</si>
  <si>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</si>
  <si>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</si>
  <si>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</si>
  <si>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</si>
  <si>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</si>
  <si>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</si>
  <si>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</si>
  <si>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</si>
  <si>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</si>
  <si>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</si>
  <si>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</si>
  <si>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</si>
  <si>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</si>
  <si>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</si>
  <si>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</si>
  <si>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</si>
  <si>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</si>
  <si>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</si>
  <si>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</si>
  <si>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</si>
  <si>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</si>
  <si>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</si>
  <si>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</si>
  <si>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</si>
  <si>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</si>
  <si>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</si>
  <si>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</si>
  <si>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</si>
  <si>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</si>
  <si>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</si>
  <si>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</si>
  <si>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</si>
  <si>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</si>
  <si>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</si>
  <si>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</si>
  <si>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</si>
  <si>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</si>
  <si>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</si>
  <si>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</si>
  <si>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</si>
  <si>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</si>
  <si>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</si>
  <si>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</si>
  <si>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</si>
  <si>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</si>
  <si>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</si>
  <si>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</si>
  <si>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</si>
  <si>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</si>
  <si>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</si>
  <si>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</si>
  <si>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</si>
  <si>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</si>
  <si>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</si>
  <si>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</si>
  <si>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</si>
  <si>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</si>
  <si>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</si>
  <si>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</si>
  <si>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</si>
  <si>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</si>
  <si>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</si>
  <si>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</si>
  <si>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</si>
  <si>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</si>
  <si>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</si>
  <si>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</si>
  <si>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</si>
  <si>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</si>
  <si>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</si>
  <si>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</si>
  <si>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</si>
  <si>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</si>
  <si>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</si>
  <si>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</si>
  <si>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</si>
  <si>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</si>
  <si>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</si>
  <si>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</si>
  <si>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</si>
  <si>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</si>
  <si>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</si>
  <si>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</si>
  <si>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</si>
  <si>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</si>
  <si>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</si>
  <si>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</si>
  <si>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</si>
  <si>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</si>
  <si>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</si>
  <si>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</si>
  <si>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</si>
  <si>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</si>
  <si>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</si>
  <si>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</si>
  <si>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</si>
  <si>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</si>
  <si>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</si>
  <si>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</si>
  <si>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</si>
  <si>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</si>
  <si>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</si>
  <si>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</si>
  <si>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</si>
  <si>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</si>
  <si>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</si>
  <si>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</si>
  <si>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</si>
  <si>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</si>
  <si>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</si>
  <si>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</si>
  <si>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</si>
  <si>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</si>
  <si>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</si>
  <si>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</si>
  <si>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</si>
  <si>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</si>
  <si>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</si>
  <si>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</si>
  <si>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</si>
  <si>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</si>
  <si>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</si>
  <si>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</si>
  <si>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</si>
  <si>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</si>
  <si>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</si>
  <si>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</si>
  <si>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</si>
  <si>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</si>
  <si>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</si>
  <si>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</si>
  <si>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</si>
  <si>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</si>
  <si>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</si>
  <si>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</si>
  <si>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</si>
  <si>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</si>
  <si>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</si>
  <si>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</si>
  <si>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</si>
  <si>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</si>
  <si>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</si>
  <si>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</si>
  <si>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</si>
  <si>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</si>
  <si>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</si>
  <si>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</si>
  <si>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</si>
  <si>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</si>
  <si>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</si>
  <si>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</si>
  <si>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</si>
  <si>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</si>
  <si>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</si>
  <si>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</si>
  <si>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</si>
  <si>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</si>
  <si>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</si>
  <si>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</si>
  <si>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</si>
  <si>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</si>
  <si>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</si>
  <si>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</si>
  <si>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</si>
  <si>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</si>
  <si>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</si>
  <si>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</si>
  <si>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</si>
  <si>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</si>
  <si>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</si>
  <si>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</si>
  <si>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</si>
  <si>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</si>
  <si>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</si>
  <si>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</si>
  <si>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</si>
  <si>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</si>
  <si>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</si>
  <si>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</si>
  <si>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</si>
  <si>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</si>
  <si>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</si>
  <si>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</si>
  <si>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</si>
  <si>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</si>
  <si>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</si>
  <si>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</si>
  <si>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</si>
  <si>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</si>
  <si>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</si>
  <si>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</si>
  <si>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</si>
  <si>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</si>
  <si>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</si>
  <si>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</si>
  <si>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</si>
  <si>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</si>
  <si>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</si>
  <si>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</si>
  <si>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</si>
  <si>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</si>
  <si>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</si>
  <si>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</si>
  <si>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</si>
  <si>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</si>
  <si>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</si>
  <si>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</si>
  <si>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</si>
  <si>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</si>
  <si>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</si>
  <si>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</si>
  <si>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</si>
  <si>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</si>
  <si>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</si>
  <si>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</si>
  <si>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</si>
  <si>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</si>
  <si>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</si>
  <si>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</si>
  <si>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</si>
  <si>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</si>
  <si>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</si>
  <si>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</si>
  <si>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</si>
  <si>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</si>
  <si>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</si>
  <si>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</si>
  <si>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</si>
  <si>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</si>
  <si>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</si>
  <si>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</si>
  <si>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</si>
  <si>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</si>
  <si>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</si>
  <si>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</si>
  <si>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</si>
  <si>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</si>
  <si>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</si>
  <si>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</si>
  <si>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</si>
  <si>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</si>
  <si>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</si>
  <si>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</si>
  <si>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</si>
  <si>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</si>
  <si>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</si>
  <si>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</si>
  <si>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</si>
  <si>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</si>
  <si>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</si>
  <si>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</si>
  <si>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</si>
  <si>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</si>
  <si>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</si>
  <si>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</si>
  <si>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</si>
  <si>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</si>
  <si>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</si>
  <si>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</si>
  <si>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</si>
  <si>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</si>
  <si>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</si>
  <si>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</si>
  <si>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</si>
  <si>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</si>
  <si>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</si>
  <si>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</si>
  <si>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</si>
  <si>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</si>
  <si>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</si>
  <si>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</si>
  <si>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</si>
  <si>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</si>
  <si>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</si>
  <si>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</si>
  <si>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</si>
  <si>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</si>
  <si>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</si>
  <si>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</si>
  <si>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</si>
  <si>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</si>
  <si>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</si>
  <si>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</si>
  <si>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</si>
  <si>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</si>
  <si>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</si>
  <si>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</si>
  <si>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</si>
  <si>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</si>
  <si>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</si>
  <si>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</si>
  <si>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</si>
  <si>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</si>
  <si>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</si>
  <si>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</si>
  <si>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</si>
  <si>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</si>
  <si>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</si>
  <si>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</si>
  <si>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</si>
  <si>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</si>
  <si>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</si>
  <si>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</si>
  <si>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</si>
  <si>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</si>
  <si>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</si>
  <si>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</si>
  <si>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</si>
  <si>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</si>
  <si>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</si>
  <si>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</si>
  <si>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</si>
  <si>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</si>
  <si>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</si>
  <si>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</si>
  <si>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</si>
  <si>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</si>
  <si>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</si>
  <si>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</si>
  <si>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</si>
  <si>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</si>
  <si>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</si>
  <si>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</si>
  <si>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</si>
  <si>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</si>
  <si>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</si>
  <si>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</si>
  <si>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</si>
  <si>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</si>
  <si>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</si>
  <si>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</si>
  <si>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</si>
  <si>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</si>
  <si>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</si>
  <si>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</si>
  <si>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</si>
  <si>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</si>
  <si>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</si>
  <si>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</si>
  <si>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</si>
  <si>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</si>
  <si>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</si>
  <si>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</si>
  <si>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</si>
  <si>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</si>
  <si>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</si>
  <si>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</si>
  <si>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</si>
  <si>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</si>
  <si>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</si>
  <si>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</si>
  <si>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</si>
  <si>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</si>
  <si>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</si>
  <si>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</si>
  <si>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</si>
  <si>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</si>
  <si>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</si>
  <si>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</si>
  <si>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</si>
  <si>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</si>
  <si>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</si>
  <si>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</si>
  <si>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</si>
  <si>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</si>
  <si>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</si>
  <si>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</si>
  <si>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</si>
  <si>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</si>
  <si>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</si>
  <si>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</si>
  <si>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</si>
  <si>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</si>
  <si>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</si>
  <si>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</si>
  <si>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</si>
  <si>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</si>
  <si>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</si>
  <si>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</si>
  <si>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</si>
  <si>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</si>
  <si>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</si>
  <si>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</si>
  <si>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</si>
  <si>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</si>
  <si>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</si>
  <si>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</si>
  <si>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</si>
  <si>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</si>
  <si>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</si>
  <si>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</si>
  <si>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</si>
  <si>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</si>
  <si>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</si>
  <si>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</si>
  <si>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</si>
  <si>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</si>
  <si>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</si>
  <si>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</si>
  <si>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</si>
  <si>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</si>
  <si>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</si>
  <si>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</si>
  <si>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</si>
  <si>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</si>
  <si>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</si>
  <si>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</si>
  <si>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</si>
  <si>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</si>
  <si>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</si>
  <si>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</si>
  <si>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</si>
  <si>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</si>
  <si>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</si>
  <si>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</si>
  <si>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</si>
  <si>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</si>
  <si>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</si>
  <si>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</si>
  <si>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</si>
  <si>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</si>
  <si>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</si>
  <si>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</si>
  <si>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</si>
  <si>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</si>
  <si>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</si>
  <si>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</si>
  <si>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</si>
  <si>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</si>
  <si>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</si>
  <si>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</si>
  <si>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</si>
  <si>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</si>
  <si>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</si>
  <si>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</si>
  <si>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</si>
  <si>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</si>
  <si>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</si>
  <si>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</si>
  <si>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</si>
  <si>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</si>
  <si>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</si>
  <si>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</si>
  <si>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</si>
  <si>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</si>
  <si>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</si>
  <si>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</si>
  <si>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</si>
  <si>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</si>
  <si>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</si>
  <si>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</si>
  <si>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</si>
  <si>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</si>
  <si>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</si>
  <si>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</si>
  <si>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</si>
  <si>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</si>
  <si>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</si>
  <si>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</si>
  <si>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</si>
  <si>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</si>
  <si>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</si>
  <si>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</si>
  <si>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</si>
  <si>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</si>
  <si>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</si>
  <si>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</si>
  <si>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</si>
  <si>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</si>
  <si>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</si>
  <si>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</si>
  <si>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</si>
  <si>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</si>
  <si>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</si>
  <si>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</si>
  <si>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</si>
  <si>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</si>
  <si>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</si>
  <si>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</si>
  <si>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</si>
  <si>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</si>
  <si>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</si>
  <si>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</si>
  <si>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</si>
  <si>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</si>
  <si>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</si>
  <si>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</si>
  <si>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</si>
  <si>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</si>
  <si>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</si>
  <si>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</si>
  <si>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</si>
  <si>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</si>
  <si>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</si>
  <si>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</si>
  <si>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</si>
  <si>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</si>
  <si>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</si>
  <si>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</si>
  <si>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</si>
  <si>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</si>
  <si>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</si>
  <si>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</si>
  <si>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</si>
  <si>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</si>
  <si>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</si>
  <si>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</si>
  <si>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</si>
  <si>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</si>
  <si>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</si>
  <si>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</si>
  <si>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</si>
  <si>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</si>
  <si>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</si>
  <si>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</si>
  <si>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</si>
  <si>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</si>
  <si>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</si>
  <si>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</si>
  <si>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</si>
  <si>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</si>
  <si>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</si>
  <si>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</si>
  <si>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</si>
  <si>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</si>
  <si>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</si>
  <si>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</si>
  <si>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</si>
  <si>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</si>
  <si>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</si>
  <si>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</si>
  <si>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</si>
  <si>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</si>
  <si>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</si>
  <si>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</si>
  <si>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</si>
  <si>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</si>
  <si>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</si>
  <si>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</si>
  <si>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</si>
  <si>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</si>
  <si>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</si>
  <si>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</si>
  <si>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</si>
  <si>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</si>
  <si>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</si>
  <si>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</si>
  <si>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</si>
  <si>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</si>
  <si>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</si>
  <si>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</si>
  <si>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</si>
  <si>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</si>
  <si>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</si>
  <si>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</si>
  <si>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</si>
  <si>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</si>
  <si>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</si>
  <si>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</si>
  <si>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</si>
  <si>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</si>
  <si>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</si>
  <si>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</si>
  <si>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</si>
  <si>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</si>
  <si>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</si>
  <si>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</si>
  <si>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</si>
  <si>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</si>
  <si>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</si>
  <si>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</si>
  <si>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</si>
  <si>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</si>
  <si>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</si>
  <si>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</si>
  <si>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</si>
  <si>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</si>
  <si>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</si>
  <si>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</si>
  <si>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</si>
  <si>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</si>
  <si>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</si>
  <si>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</si>
  <si>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</si>
  <si>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</si>
  <si>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</si>
  <si>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</si>
  <si>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</si>
  <si>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</si>
  <si>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</si>
  <si>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</si>
  <si>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</si>
  <si>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</si>
  <si>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</si>
  <si>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</si>
  <si>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</si>
  <si>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</si>
  <si>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</si>
  <si>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</si>
  <si>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</si>
  <si>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</si>
  <si>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</si>
  <si>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</si>
  <si>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</si>
  <si>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</si>
  <si>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</si>
  <si>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</si>
  <si>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</si>
  <si>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</si>
  <si>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</si>
  <si>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</si>
  <si>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</si>
  <si>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</si>
  <si>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</si>
  <si>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</si>
  <si>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</si>
  <si>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</si>
  <si>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</si>
  <si>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</si>
  <si>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</si>
  <si>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</si>
  <si>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</si>
  <si>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</si>
  <si>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</si>
  <si>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</si>
  <si>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</si>
  <si>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</si>
  <si>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</si>
  <si>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</si>
  <si>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</si>
  <si>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</si>
  <si>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</si>
  <si>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</si>
  <si>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</si>
  <si>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</si>
  <si>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</si>
  <si>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</si>
  <si>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</si>
  <si>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</si>
  <si>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</si>
  <si>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</si>
  <si>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</si>
  <si>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</si>
  <si>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</si>
  <si>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</si>
  <si>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</si>
  <si>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</si>
  <si>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</si>
  <si>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</si>
  <si>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</si>
  <si>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</si>
  <si>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</si>
  <si>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</si>
  <si>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</si>
  <si>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</si>
  <si>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</si>
  <si>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</si>
  <si>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</si>
  <si>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</si>
  <si>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</si>
  <si>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</si>
  <si>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</si>
  <si>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</si>
  <si>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</si>
  <si>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</si>
  <si>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</si>
  <si>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</si>
  <si>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</si>
  <si>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</si>
  <si>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</si>
  <si>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</si>
  <si>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</si>
  <si>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</si>
  <si>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</si>
  <si>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</si>
  <si>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</si>
  <si>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</si>
  <si>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</si>
  <si>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</si>
  <si>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</si>
  <si>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</si>
  <si>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</si>
  <si>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</si>
  <si>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</si>
  <si>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</si>
  <si>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</si>
  <si>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</si>
  <si>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</si>
  <si>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</si>
  <si>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</si>
  <si>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</si>
  <si>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</si>
  <si>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</si>
  <si>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</si>
  <si>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</si>
  <si>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</si>
  <si>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</si>
  <si>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</si>
  <si>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</si>
  <si>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</si>
  <si>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</si>
  <si>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</si>
  <si>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</si>
  <si>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</si>
  <si>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</si>
  <si>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</si>
  <si>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</si>
  <si>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</si>
  <si>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</si>
  <si>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</si>
  <si>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</si>
  <si>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</si>
  <si>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</si>
  <si>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</si>
  <si>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</si>
  <si>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</si>
  <si>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</si>
  <si>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</si>
  <si>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</si>
  <si>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</si>
  <si>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</si>
  <si>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</si>
  <si>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</si>
  <si>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</si>
  <si>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</si>
  <si>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</si>
  <si>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</si>
  <si>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</si>
  <si>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</si>
  <si>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</si>
  <si>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</si>
  <si>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</si>
  <si>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</si>
  <si>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</si>
  <si>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</si>
  <si>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</si>
  <si>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</si>
  <si>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</si>
  <si>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</si>
  <si>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</si>
  <si>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</si>
  <si>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</si>
  <si>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</si>
  <si>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</si>
  <si>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</si>
  <si>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</si>
  <si>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</si>
  <si>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</si>
  <si>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</si>
  <si>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</si>
  <si>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</si>
  <si>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</si>
  <si>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</si>
  <si>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</si>
  <si>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</si>
  <si>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</si>
  <si>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</si>
  <si>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</si>
  <si>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</si>
  <si>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</si>
  <si>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</si>
  <si>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</si>
  <si>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</si>
  <si>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</si>
  <si>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</si>
  <si>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</si>
  <si>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</si>
  <si>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</si>
  <si>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</si>
  <si>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</si>
  <si>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</si>
  <si>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</si>
  <si>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</si>
  <si>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</si>
  <si>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</si>
  <si>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</si>
  <si>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</si>
  <si>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</si>
  <si>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</si>
  <si>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</si>
  <si>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</si>
  <si>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</si>
  <si>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</si>
  <si>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</si>
  <si>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</si>
  <si>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</si>
  <si>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</si>
  <si>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</si>
  <si>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</si>
  <si>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</si>
  <si>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</si>
  <si>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</si>
  <si>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</si>
  <si>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</si>
  <si>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</si>
  <si>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</si>
  <si>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</si>
  <si>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</si>
  <si>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</si>
  <si>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</si>
  <si>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</si>
  <si>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</si>
  <si>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</si>
  <si>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</si>
  <si>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</si>
  <si>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</si>
  <si>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</si>
  <si>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</si>
  <si>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</si>
  <si>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</si>
  <si>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</si>
  <si>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</si>
  <si>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</si>
  <si>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</si>
  <si>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</si>
  <si>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</si>
  <si>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</si>
  <si>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</si>
  <si>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</si>
  <si>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</si>
  <si>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</si>
  <si>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</si>
  <si>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</si>
  <si>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</si>
  <si>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</si>
  <si>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</si>
  <si>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</si>
  <si>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</si>
  <si>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</si>
  <si>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</si>
  <si>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</si>
  <si>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</si>
  <si>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</si>
  <si>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</si>
  <si>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</si>
  <si>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</si>
  <si>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</si>
  <si>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</si>
  <si>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</si>
  <si>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</si>
  <si>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</si>
  <si>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</si>
  <si>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</si>
  <si>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</si>
  <si>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</si>
  <si>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</si>
  <si>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</si>
  <si>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</si>
  <si>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</si>
  <si>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</si>
  <si>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</si>
  <si>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</si>
  <si>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</si>
  <si>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</si>
  <si>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</si>
  <si>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</si>
  <si>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</si>
  <si>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</si>
  <si>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</si>
  <si>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</si>
  <si>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</si>
  <si>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</si>
  <si>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</si>
  <si>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</si>
  <si>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</si>
  <si>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</si>
  <si>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</si>
  <si>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</si>
  <si>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</si>
  <si>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</si>
  <si>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</si>
  <si>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</si>
  <si>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</si>
  <si>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</si>
  <si>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</si>
  <si>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</si>
  <si>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</si>
  <si>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</si>
  <si>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</si>
  <si>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</si>
  <si>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</si>
  <si>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</si>
  <si>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</si>
  <si>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</si>
  <si>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</si>
  <si>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</si>
  <si>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</si>
  <si>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</si>
  <si>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</si>
  <si>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</si>
  <si>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</si>
  <si>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</si>
  <si>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</si>
  <si>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</si>
  <si>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</si>
  <si>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</si>
  <si>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</si>
  <si>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</si>
  <si>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</si>
  <si>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</si>
  <si>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</si>
  <si>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</si>
  <si>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</si>
  <si>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</si>
  <si>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</si>
  <si>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</si>
  <si>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</si>
  <si>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</si>
  <si>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</si>
  <si>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</si>
  <si>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</si>
  <si>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</si>
  <si>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</si>
  <si>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</si>
  <si>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</si>
  <si>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</si>
  <si>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</si>
  <si>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</si>
  <si>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</si>
  <si>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</si>
  <si>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</si>
  <si>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</si>
  <si>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</si>
  <si>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</si>
  <si>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</si>
  <si>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</si>
  <si>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</si>
  <si>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</si>
  <si>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</si>
  <si>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</si>
  <si>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</si>
  <si>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</si>
  <si>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</si>
  <si>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</si>
  <si>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</si>
  <si>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</si>
  <si>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</si>
  <si>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</si>
  <si>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</si>
  <si>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</si>
  <si>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</si>
  <si>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</si>
  <si>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</si>
  <si>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</si>
  <si>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</si>
  <si>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</si>
  <si>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</si>
  <si>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</si>
  <si>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</si>
  <si>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</si>
  <si>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</si>
  <si>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</si>
  <si>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</si>
  <si>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</si>
  <si>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</si>
  <si>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</si>
  <si>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</si>
  <si>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</si>
  <si>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</si>
  <si>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</si>
  <si>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</si>
  <si>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</si>
  <si>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</si>
  <si>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</si>
  <si>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</si>
  <si>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</si>
  <si>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</si>
  <si>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</si>
  <si>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</si>
  <si>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</si>
  <si>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</si>
  <si>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</si>
  <si>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</si>
  <si>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</si>
  <si>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</si>
  <si>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</si>
  <si>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</si>
  <si>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</si>
  <si>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</si>
  <si>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</si>
  <si>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</si>
  <si>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</si>
  <si>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</si>
  <si>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</si>
  <si>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</si>
  <si>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</si>
  <si>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</si>
  <si>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</si>
  <si>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</si>
  <si>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</si>
  <si>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</si>
  <si>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</si>
  <si>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</si>
  <si>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</si>
  <si>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</si>
  <si>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</si>
  <si>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</si>
  <si>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</si>
  <si>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</si>
  <si>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</si>
  <si>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</si>
  <si>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</si>
  <si>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</si>
  <si>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</si>
  <si>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</si>
  <si>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</si>
  <si>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</si>
  <si>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</si>
  <si>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</si>
  <si>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</si>
  <si>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</si>
  <si>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</si>
  <si>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</si>
  <si>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</si>
  <si>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</si>
  <si>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</si>
  <si>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</si>
  <si>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</si>
  <si>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</si>
  <si>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</si>
  <si>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</si>
  <si>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</si>
  <si>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</si>
  <si>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</si>
  <si>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</si>
  <si>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</si>
  <si>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</si>
  <si>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</si>
  <si>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</si>
  <si>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</si>
  <si>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</si>
  <si>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</si>
  <si>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</si>
  <si>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</si>
  <si>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</si>
  <si>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</si>
  <si>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</si>
  <si>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</si>
  <si>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</si>
  <si>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</si>
  <si>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</si>
  <si>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</si>
  <si>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</si>
  <si>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</si>
  <si>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</si>
  <si>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</si>
  <si>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</si>
  <si>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</si>
  <si>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</si>
  <si>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</si>
  <si>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</si>
  <si>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</si>
  <si>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</si>
  <si>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</si>
  <si>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</si>
  <si>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</si>
  <si>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</si>
  <si>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</si>
  <si>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</si>
  <si>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</si>
  <si>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</si>
  <si>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</si>
  <si>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</si>
  <si>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</si>
  <si>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</si>
  <si>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</si>
  <si>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</si>
  <si>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</si>
  <si>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</si>
  <si>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</si>
  <si>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</si>
  <si>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</si>
  <si>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</si>
  <si>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</si>
  <si>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</si>
  <si>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</si>
  <si>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</si>
  <si>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</si>
  <si>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</si>
  <si>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</si>
  <si>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</si>
  <si>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</si>
  <si>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</si>
  <si>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</si>
  <si>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</si>
  <si>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</si>
  <si>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</si>
  <si>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</si>
  <si>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</si>
  <si>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</si>
  <si>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</si>
  <si>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</si>
  <si>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</si>
  <si>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</si>
  <si>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</si>
  <si>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</si>
  <si>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</si>
  <si>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</si>
  <si>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</si>
  <si>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</si>
  <si>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</si>
  <si>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</si>
  <si>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</si>
  <si>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</si>
  <si>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</si>
  <si>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</si>
  <si>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</si>
  <si>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</si>
  <si>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</si>
  <si>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</si>
  <si>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</si>
  <si>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</si>
  <si>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</si>
  <si>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</si>
  <si>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</si>
  <si>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</si>
  <si>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</si>
  <si>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</si>
  <si>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</si>
  <si>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</si>
  <si>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</si>
  <si>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</si>
  <si>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</si>
  <si>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</si>
  <si>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</si>
  <si>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</si>
  <si>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</si>
  <si>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</si>
  <si>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</si>
  <si>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</si>
  <si>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</si>
  <si>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</si>
  <si>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</si>
  <si>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</si>
  <si>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</si>
  <si>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</si>
  <si>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</si>
  <si>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</si>
  <si>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</si>
  <si>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</si>
  <si>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</si>
  <si>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</si>
  <si>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</si>
  <si>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</si>
  <si>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</si>
  <si>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</si>
  <si>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</si>
  <si>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</si>
  <si>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</si>
  <si>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</si>
  <si>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</si>
  <si>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</si>
  <si>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</si>
  <si>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</si>
  <si>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</si>
  <si>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</si>
  <si>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</si>
  <si>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</si>
  <si>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</si>
  <si>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</si>
  <si>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</si>
  <si>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</si>
  <si>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</si>
  <si>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</si>
  <si>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</si>
  <si>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</si>
  <si>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</si>
  <si>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</si>
  <si>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</si>
  <si>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</si>
  <si>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</si>
  <si>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</si>
  <si>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</si>
  <si>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</si>
  <si>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</si>
  <si>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</si>
  <si>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</si>
  <si>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</si>
  <si>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</si>
  <si>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</si>
  <si>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</si>
  <si>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</si>
  <si>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</si>
  <si>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</si>
  <si>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</si>
  <si>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</si>
  <si>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</si>
  <si>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</si>
  <si>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</si>
  <si>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</si>
  <si>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</si>
  <si>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</si>
  <si>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</si>
  <si>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</si>
  <si>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</si>
  <si>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</si>
  <si>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</si>
  <si>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</si>
  <si>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</si>
  <si>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</si>
  <si>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</si>
  <si>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</si>
  <si>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</si>
  <si>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</si>
  <si>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</si>
  <si>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</si>
  <si>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</si>
  <si>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</si>
  <si>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</si>
  <si>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</si>
  <si>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</si>
  <si>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</si>
  <si>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</si>
  <si>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</si>
  <si>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</si>
  <si>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</si>
  <si>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</si>
  <si>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</si>
  <si>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</si>
  <si>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</si>
  <si>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</si>
  <si>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</si>
  <si>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</si>
  <si>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</si>
  <si>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</si>
  <si>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</si>
  <si>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</si>
  <si>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</si>
  <si>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</si>
  <si>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</si>
  <si>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</si>
  <si>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</si>
  <si>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</si>
  <si>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</si>
  <si>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</si>
  <si>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</si>
  <si>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</si>
  <si>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</si>
  <si>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</si>
  <si>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</si>
  <si>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</si>
  <si>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</si>
  <si>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</si>
  <si>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</si>
  <si>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</si>
  <si>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</si>
  <si>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</si>
  <si>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</si>
  <si>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</si>
  <si>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</si>
  <si>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</si>
  <si>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</si>
  <si>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</si>
  <si>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</si>
  <si>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</si>
  <si>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</si>
  <si>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</si>
  <si>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</si>
  <si>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</si>
  <si>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</si>
  <si>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</si>
  <si>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</si>
  <si>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</si>
  <si>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</si>
  <si>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</si>
  <si>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</si>
  <si>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</si>
  <si>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</si>
  <si>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</si>
  <si>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</si>
  <si>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</si>
  <si>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</si>
  <si>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</si>
  <si>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</si>
  <si>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</si>
  <si>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</si>
  <si>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</si>
  <si>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</si>
  <si>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</si>
  <si>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</si>
  <si>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</si>
  <si>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</si>
  <si>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</si>
  <si>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</si>
  <si>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</si>
  <si>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</si>
  <si>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</si>
  <si>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</si>
  <si>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</si>
  <si>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</si>
  <si>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</si>
  <si>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</si>
  <si>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</si>
  <si>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</si>
  <si>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</si>
  <si>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</si>
  <si>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</si>
  <si>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</si>
  <si>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</si>
  <si>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</si>
  <si>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</si>
  <si>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</si>
  <si>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</si>
  <si>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</si>
  <si>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</si>
  <si>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</si>
  <si>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</si>
  <si>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</si>
  <si>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</si>
  <si>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</si>
  <si>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</si>
  <si>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</si>
  <si>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</si>
  <si>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</si>
  <si>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</si>
  <si>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</si>
  <si>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</si>
  <si>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</si>
  <si>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</si>
  <si>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</si>
  <si>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</si>
  <si>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</si>
  <si>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</si>
  <si>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</si>
  <si>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</si>
  <si>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</si>
  <si>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</si>
  <si>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</si>
  <si>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</si>
  <si>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</si>
  <si>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</si>
  <si>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</si>
  <si>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</si>
  <si>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</si>
  <si>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</si>
  <si>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</si>
  <si>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</si>
  <si>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</si>
  <si>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</si>
  <si>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</si>
  <si>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</si>
  <si>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</si>
  <si>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</si>
  <si>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</si>
  <si>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</si>
  <si>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</si>
  <si>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</si>
  <si>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</si>
  <si>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</si>
  <si>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</si>
  <si>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</si>
  <si>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</si>
  <si>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</si>
  <si>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</si>
  <si>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</si>
  <si>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</si>
  <si>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</si>
  <si>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</si>
  <si>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</si>
  <si>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</si>
  <si>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</si>
  <si>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</si>
  <si>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</si>
  <si>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</si>
  <si>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</si>
  <si>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</si>
  <si>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</si>
  <si>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</si>
  <si>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</si>
  <si>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</si>
  <si>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</si>
  <si>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</si>
  <si>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</si>
  <si>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</si>
  <si>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</si>
  <si>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</si>
  <si>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</si>
  <si>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</si>
  <si>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</si>
  <si>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</si>
  <si>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</si>
  <si>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</si>
  <si>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</si>
  <si>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</si>
  <si>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</si>
  <si>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</si>
  <si>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</si>
  <si>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</si>
  <si>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</si>
  <si>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</si>
  <si>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</si>
  <si>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</si>
  <si>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</si>
  <si>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</si>
  <si>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</si>
  <si>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</si>
  <si>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</si>
  <si>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</si>
  <si>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</si>
  <si>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</si>
  <si>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</si>
  <si>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</si>
  <si>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</si>
  <si>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</si>
  <si>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</si>
  <si>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</si>
  <si>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</si>
  <si>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</si>
  <si>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</si>
  <si>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</si>
  <si>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</si>
  <si>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</si>
  <si>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</si>
  <si>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</si>
  <si>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</si>
  <si>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</si>
  <si>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</si>
  <si>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</si>
  <si>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</si>
  <si>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</si>
  <si>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</si>
  <si>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</si>
  <si>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</si>
  <si>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</si>
  <si>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</si>
  <si>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</si>
  <si>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</si>
  <si>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</si>
  <si>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</si>
  <si>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</si>
  <si>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</si>
  <si>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</si>
  <si>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</si>
  <si>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</si>
  <si>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</si>
  <si>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</si>
  <si>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</si>
  <si>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</si>
  <si>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</si>
  <si>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</si>
  <si>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</si>
  <si>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</si>
  <si>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</si>
  <si>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</si>
  <si>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</si>
  <si>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</si>
  <si>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</si>
  <si>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</si>
  <si>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</si>
  <si>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</si>
  <si>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</si>
  <si>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</si>
  <si>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</si>
  <si>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</si>
  <si>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</si>
  <si>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</si>
  <si>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</si>
  <si>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</si>
  <si>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</si>
  <si>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</si>
  <si>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</si>
  <si>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</si>
  <si>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</si>
  <si>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</si>
  <si>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</si>
  <si>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</si>
  <si>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</si>
  <si>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</si>
  <si>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</si>
  <si>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</si>
  <si>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</si>
  <si>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</si>
  <si>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</si>
  <si>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</si>
  <si>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</si>
  <si>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</si>
  <si>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</si>
  <si>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</si>
  <si>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</si>
  <si>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</si>
  <si>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</si>
  <si>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</si>
  <si>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</si>
  <si>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</si>
  <si>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</si>
  <si>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</si>
  <si>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</si>
  <si>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</si>
  <si>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</si>
  <si>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</si>
  <si>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</si>
  <si>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</si>
  <si>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</si>
  <si>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</si>
  <si>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</si>
  <si>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</si>
  <si>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</si>
  <si>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</si>
  <si>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</si>
  <si>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</si>
  <si>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</si>
  <si>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</si>
  <si>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</si>
  <si>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</si>
  <si>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</si>
  <si>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</si>
  <si>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</si>
  <si>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</si>
  <si>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</si>
  <si>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</si>
  <si>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</si>
  <si>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</si>
  <si>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</si>
  <si>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</si>
  <si>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</si>
  <si>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</si>
  <si>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</si>
  <si>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</si>
  <si>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</si>
  <si>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</si>
  <si>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</si>
  <si>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</si>
  <si>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</si>
  <si>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</si>
  <si>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</si>
  <si>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</si>
  <si>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</si>
  <si>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</si>
  <si>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</si>
  <si>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</si>
  <si>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</si>
  <si>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</si>
  <si>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</si>
  <si>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</si>
  <si>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</si>
  <si>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</si>
  <si>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</si>
  <si>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</si>
  <si>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</si>
  <si>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</si>
  <si>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</si>
  <si>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</si>
  <si>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</si>
  <si>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</si>
  <si>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</si>
  <si>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</si>
  <si>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</si>
  <si>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</si>
  <si>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</si>
  <si>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</si>
  <si>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</si>
  <si>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</si>
  <si>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</si>
  <si>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</si>
  <si>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</si>
  <si>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</si>
  <si>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</si>
  <si>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</si>
  <si>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</si>
  <si>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</si>
  <si>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</si>
  <si>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</si>
  <si>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</si>
  <si>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</si>
  <si>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</si>
  <si>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</si>
  <si>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</si>
  <si>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</si>
  <si>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</si>
  <si>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</si>
  <si>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</si>
  <si>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</si>
  <si>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</si>
  <si>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</si>
  <si>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</si>
  <si>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</si>
  <si>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</si>
  <si>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</si>
  <si>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</si>
  <si>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</si>
  <si>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</si>
  <si>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</si>
  <si>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</si>
  <si>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</si>
  <si>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</si>
  <si>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</si>
  <si>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</si>
  <si>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</si>
  <si>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</si>
  <si>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</si>
  <si>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</si>
  <si>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</si>
  <si>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</si>
  <si>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</si>
  <si>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</si>
  <si>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</si>
  <si>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</si>
  <si>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</si>
  <si>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</si>
  <si>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</si>
  <si>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</si>
  <si>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</si>
  <si>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</si>
  <si>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</si>
  <si>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</si>
  <si>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</si>
  <si>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</si>
  <si>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</si>
  <si>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</si>
  <si>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</si>
  <si>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</si>
  <si>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</si>
  <si>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</si>
  <si>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</si>
  <si>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</si>
  <si>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</si>
  <si>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</si>
  <si>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</si>
  <si>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</si>
  <si>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</si>
  <si>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</si>
  <si>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</si>
  <si>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</si>
  <si>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</si>
  <si>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</si>
  <si>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</si>
  <si>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</si>
  <si>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</si>
  <si>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</si>
  <si>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</si>
  <si>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</si>
  <si>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</si>
  <si>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</si>
  <si>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</si>
  <si>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</si>
  <si>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</si>
  <si>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</si>
  <si>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</si>
  <si>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</si>
  <si>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</si>
  <si>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</si>
  <si>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</si>
  <si>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</si>
  <si>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</si>
  <si>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</si>
  <si>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</si>
  <si>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</si>
  <si>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</si>
  <si>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</si>
  <si>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</si>
  <si>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</si>
  <si>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</si>
  <si>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</si>
  <si>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</si>
  <si>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</si>
  <si>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</si>
  <si>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</si>
  <si>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</si>
  <si>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</si>
  <si>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</si>
  <si>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</si>
  <si>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</si>
  <si>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</si>
  <si>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</si>
  <si>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</si>
  <si>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</si>
  <si>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</si>
  <si>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</si>
  <si>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</si>
  <si>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</si>
  <si>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</si>
  <si>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</si>
  <si>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</si>
  <si>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</si>
  <si>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</si>
  <si>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</si>
  <si>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</si>
  <si>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</si>
  <si>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</si>
  <si>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</si>
  <si>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</si>
  <si>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</si>
  <si>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</si>
  <si>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</si>
  <si>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</si>
  <si>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</si>
  <si>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</si>
  <si>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</si>
  <si>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</si>
  <si>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</si>
  <si>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</si>
  <si>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</si>
  <si>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</si>
  <si>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</si>
  <si>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</si>
  <si>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</si>
  <si>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</si>
  <si>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</si>
  <si>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</si>
  <si>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</si>
  <si>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</si>
  <si>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</si>
  <si>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</si>
  <si>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</si>
  <si>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</si>
  <si>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</si>
  <si>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</si>
  <si>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</si>
  <si>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</si>
  <si>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</si>
  <si>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</si>
  <si>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</si>
  <si>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</si>
  <si>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</si>
  <si>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</si>
  <si>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</si>
  <si>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</si>
  <si>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</si>
  <si>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</si>
  <si>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</si>
  <si>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</si>
  <si>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</si>
  <si>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</si>
  <si>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</si>
  <si>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</si>
  <si>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</si>
  <si>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</si>
  <si>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</si>
  <si>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</si>
  <si>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</si>
  <si>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</si>
  <si>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</si>
  <si>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</si>
  <si>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</si>
  <si>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</si>
  <si>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</si>
  <si>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</si>
  <si>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</si>
  <si>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</si>
  <si>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</si>
  <si>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</si>
  <si>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</si>
  <si>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</si>
  <si>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</si>
  <si>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</si>
  <si>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</si>
  <si>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</si>
  <si>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</si>
  <si>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</si>
  <si>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</si>
  <si>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</si>
  <si>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</si>
  <si>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</si>
  <si>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</si>
  <si>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</si>
  <si>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</si>
  <si>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</si>
  <si>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</si>
  <si>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</si>
  <si>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</si>
  <si>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</si>
  <si>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</si>
  <si>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</si>
  <si>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</si>
  <si>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</si>
  <si>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</si>
  <si>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</si>
  <si>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</si>
  <si>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</si>
  <si>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</si>
  <si>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</si>
  <si>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</si>
  <si>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</si>
  <si>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</si>
  <si>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</si>
  <si>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</si>
  <si>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</si>
  <si>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</si>
  <si>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</si>
  <si>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</si>
  <si>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</si>
  <si>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</si>
  <si>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</si>
  <si>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</si>
  <si>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</si>
  <si>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</si>
  <si>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</si>
  <si>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</si>
  <si>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</si>
  <si>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</si>
  <si>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</si>
  <si>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</si>
  <si>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</si>
  <si>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</si>
  <si>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</si>
  <si>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</si>
  <si>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</si>
  <si>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</si>
  <si>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</si>
  <si>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</si>
  <si>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</si>
  <si>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</si>
  <si>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</si>
  <si>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</si>
  <si>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</si>
  <si>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</si>
  <si>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</si>
  <si>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</si>
  <si>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</si>
  <si>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</si>
  <si>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</si>
  <si>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</si>
  <si>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</si>
  <si>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</si>
  <si>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</si>
  <si>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</si>
  <si>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</si>
  <si>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</si>
  <si>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</si>
  <si>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</si>
  <si>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</si>
  <si>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</si>
  <si>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</si>
  <si>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</si>
  <si>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</si>
  <si>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</si>
  <si>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</si>
  <si>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</si>
  <si>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</si>
  <si>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</si>
  <si>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</si>
  <si>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</si>
  <si>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</si>
  <si>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</si>
  <si>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</si>
  <si>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</si>
  <si>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</si>
  <si>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</si>
  <si>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</si>
  <si>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</si>
  <si>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</si>
  <si>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</si>
  <si>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</si>
  <si>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</si>
  <si>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</si>
  <si>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</si>
  <si>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</si>
  <si>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</si>
  <si>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</si>
  <si>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</si>
  <si>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</si>
  <si>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</si>
  <si>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</si>
  <si>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</si>
  <si>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</si>
  <si>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</si>
  <si>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</si>
  <si>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</si>
  <si>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</si>
  <si>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</si>
  <si>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</si>
  <si>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</si>
  <si>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</si>
  <si>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</si>
  <si>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</si>
  <si>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</si>
  <si>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</si>
  <si>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</si>
  <si>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</si>
  <si>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</si>
  <si>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</si>
  <si>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</si>
  <si>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</si>
  <si>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</si>
  <si>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</si>
  <si>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</si>
  <si>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</si>
  <si>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</si>
  <si>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</si>
  <si>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</si>
  <si>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</si>
  <si>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</si>
  <si>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</si>
  <si>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</si>
  <si>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</si>
  <si>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</si>
  <si>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</si>
  <si>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</si>
  <si>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</si>
  <si>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</si>
  <si>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</si>
  <si>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</si>
  <si>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</si>
  <si>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</si>
  <si>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</si>
  <si>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</si>
  <si>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</si>
  <si>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</si>
  <si>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</si>
  <si>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</si>
  <si>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</si>
  <si>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</si>
  <si>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</si>
  <si>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</si>
  <si>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</si>
  <si>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</si>
  <si>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</si>
  <si>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</si>
  <si>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</si>
  <si>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</si>
  <si>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</si>
  <si>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</si>
  <si>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</si>
  <si>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</si>
  <si>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</si>
  <si>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</si>
  <si>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</si>
  <si>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</si>
  <si>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</si>
  <si>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</si>
  <si>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</si>
  <si>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</si>
  <si>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</si>
  <si>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</si>
  <si>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</si>
  <si>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</si>
  <si>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</si>
  <si>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</si>
  <si>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</si>
  <si>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</si>
  <si>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</si>
  <si>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</si>
  <si>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</si>
  <si>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</si>
  <si>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</si>
  <si>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</si>
  <si>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</si>
  <si>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</si>
  <si>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</si>
  <si>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</si>
  <si>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</si>
  <si>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</si>
  <si>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</si>
  <si>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</si>
  <si>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</si>
  <si>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</si>
  <si>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</si>
  <si>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</si>
  <si>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</si>
  <si>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</si>
  <si>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</si>
  <si>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</si>
  <si>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</si>
  <si>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</si>
  <si>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</si>
  <si>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</si>
  <si>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</si>
  <si>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</si>
  <si>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</si>
  <si>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</si>
  <si>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</si>
  <si>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</si>
  <si>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</si>
  <si>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</si>
  <si>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</si>
  <si>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</si>
  <si>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</si>
  <si>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</si>
  <si>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</si>
  <si>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</si>
  <si>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</si>
  <si>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</si>
  <si>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</si>
  <si>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</si>
  <si>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</si>
  <si>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</si>
  <si>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</si>
  <si>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</si>
  <si>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</si>
  <si>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</si>
  <si>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</si>
  <si>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</si>
  <si>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</si>
  <si>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</si>
  <si>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</si>
  <si>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</si>
  <si>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</si>
  <si>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</si>
  <si>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</si>
  <si>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</si>
  <si>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</si>
  <si>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</si>
  <si>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</si>
  <si>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</si>
  <si>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</si>
  <si>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</si>
  <si>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</si>
  <si>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</si>
  <si>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</si>
  <si>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</si>
  <si>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</si>
  <si>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</si>
  <si>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</si>
  <si>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</si>
  <si>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</si>
  <si>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</si>
  <si>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</si>
  <si>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</si>
  <si>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</si>
  <si>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</si>
  <si>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</si>
  <si>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</si>
  <si>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</si>
  <si>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</si>
  <si>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</si>
  <si>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</si>
  <si>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</si>
  <si>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</si>
  <si>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</si>
  <si>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</si>
  <si>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</si>
  <si>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</si>
  <si>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</si>
  <si>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</si>
  <si>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</si>
  <si>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</si>
  <si>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</si>
  <si>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</si>
  <si>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</si>
  <si>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</si>
  <si>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</si>
  <si>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</si>
  <si>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</si>
  <si>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</si>
  <si>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</si>
  <si>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</si>
  <si>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</si>
  <si>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</si>
  <si>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</si>
  <si>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</si>
  <si>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</si>
  <si>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</si>
  <si>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</si>
  <si>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</si>
  <si>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</si>
  <si>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</si>
  <si>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</si>
  <si>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</si>
  <si>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</si>
  <si>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</si>
  <si>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</si>
  <si>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</si>
  <si>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</si>
  <si>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</si>
  <si>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</si>
  <si>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</si>
  <si>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</si>
  <si>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</si>
  <si>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</si>
  <si>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</si>
  <si>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</si>
  <si>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</si>
  <si>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</si>
  <si>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</si>
  <si>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</si>
  <si>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</si>
  <si>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</si>
  <si>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</si>
  <si>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</si>
  <si>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</si>
  <si>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</si>
  <si>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</si>
  <si>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</si>
  <si>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</si>
  <si>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</si>
  <si>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</si>
  <si>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</si>
  <si>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</si>
  <si>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</si>
  <si>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</si>
  <si>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</si>
  <si>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</si>
  <si>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</si>
  <si>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</si>
  <si>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</si>
  <si>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</si>
  <si>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</si>
  <si>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</si>
  <si>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</si>
  <si>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</si>
  <si>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</si>
  <si>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</si>
  <si>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</si>
  <si>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</si>
  <si>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</si>
  <si>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</si>
  <si>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</si>
  <si>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</si>
  <si>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</si>
  <si>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</si>
  <si>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</si>
  <si>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</si>
  <si>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</si>
  <si>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</si>
  <si>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</si>
  <si>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</si>
  <si>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</si>
  <si>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</si>
  <si>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</si>
  <si>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</si>
  <si>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</si>
  <si>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</si>
  <si>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</si>
  <si>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</si>
  <si>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</si>
  <si>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</si>
  <si>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</si>
  <si>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</si>
  <si>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</si>
  <si>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</si>
  <si>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</si>
  <si>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</si>
  <si>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</si>
  <si>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</si>
  <si>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</si>
  <si>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</si>
  <si>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</si>
  <si>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</si>
  <si>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</si>
  <si>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</si>
  <si>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</si>
  <si>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</si>
  <si>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</si>
  <si>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</si>
  <si>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</si>
  <si>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</si>
  <si>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</si>
  <si>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</si>
  <si>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</si>
  <si>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</si>
  <si>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</si>
  <si>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</si>
  <si>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</si>
  <si>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</si>
  <si>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</si>
  <si>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</si>
  <si>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</si>
  <si>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</si>
  <si>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</si>
  <si>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</si>
  <si>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</si>
  <si>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</si>
  <si>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</si>
  <si>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</si>
  <si>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</si>
  <si>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</si>
  <si>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</si>
  <si>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</si>
  <si>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</si>
  <si>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</si>
  <si>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</si>
  <si>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</si>
  <si>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</si>
  <si>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</si>
  <si>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</si>
  <si>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</si>
  <si>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</si>
  <si>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</si>
  <si>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</si>
  <si>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</si>
  <si>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</si>
  <si>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</si>
  <si>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</si>
  <si>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</si>
  <si>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</si>
  <si>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</si>
  <si>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</si>
  <si>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</si>
  <si>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</si>
  <si>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</si>
  <si>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</si>
  <si>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</si>
  <si>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</si>
  <si>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</si>
  <si>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</si>
  <si>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</si>
  <si>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</si>
  <si>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</si>
  <si>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</si>
  <si>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</si>
  <si>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</si>
  <si>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</si>
  <si>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</si>
  <si>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</si>
  <si>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</si>
  <si>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</si>
  <si>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</si>
  <si>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</si>
  <si>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</si>
  <si>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</si>
  <si>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</si>
  <si>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</si>
  <si>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</si>
  <si>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</si>
  <si>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</si>
  <si>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</si>
  <si>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</si>
  <si>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</si>
  <si>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</si>
  <si>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</si>
  <si>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</si>
  <si>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</si>
  <si>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</si>
  <si>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</si>
  <si>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</si>
  <si>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</si>
  <si>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</si>
  <si>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</si>
  <si>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</si>
  <si>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</si>
  <si>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</si>
  <si>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</si>
  <si>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</si>
  <si>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</si>
  <si>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</si>
  <si>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</si>
  <si>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</si>
  <si>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</si>
  <si>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</si>
  <si>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</si>
  <si>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</si>
  <si>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</si>
  <si>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</si>
  <si>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</si>
  <si>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</si>
  <si>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</si>
  <si>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</si>
  <si>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</si>
  <si>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</si>
  <si>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</si>
  <si>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</si>
  <si>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</si>
  <si>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</si>
  <si>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</si>
  <si>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</si>
  <si>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</si>
  <si>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</si>
  <si>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</si>
  <si>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</si>
  <si>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</si>
  <si>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</si>
  <si>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</si>
  <si>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</si>
  <si>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</si>
  <si>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</si>
  <si>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</si>
  <si>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</si>
  <si>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</si>
  <si>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</si>
  <si>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</si>
  <si>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</si>
  <si>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</si>
  <si>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</si>
  <si>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</si>
  <si>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</si>
  <si>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</si>
  <si>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</si>
  <si>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</si>
  <si>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</si>
  <si>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</si>
  <si>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</si>
  <si>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</si>
  <si>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</si>
  <si>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</si>
  <si>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</si>
  <si>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</si>
  <si>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</si>
  <si>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</si>
  <si>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</si>
  <si>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</si>
  <si>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</si>
  <si>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</si>
  <si>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</si>
  <si>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</si>
  <si>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</si>
  <si>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</si>
  <si>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</si>
  <si>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</si>
  <si>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</si>
  <si>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</si>
  <si>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</si>
  <si>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</si>
  <si>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</si>
  <si>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</si>
  <si>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</si>
  <si>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</si>
  <si>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</si>
  <si>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</si>
  <si>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</si>
  <si>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</si>
  <si>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</si>
  <si>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</si>
  <si>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</si>
  <si>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</si>
  <si>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</si>
  <si>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</si>
  <si>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</si>
  <si>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</si>
  <si>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</si>
  <si>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</si>
  <si>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</si>
  <si>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</si>
  <si>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</si>
  <si>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</si>
  <si>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</si>
  <si>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</si>
  <si>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</si>
  <si>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</si>
  <si>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</si>
  <si>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</si>
  <si>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</si>
  <si>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</si>
  <si>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</si>
  <si>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</si>
  <si>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</si>
  <si>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</si>
  <si>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</si>
  <si>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</si>
  <si>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</si>
  <si>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</si>
  <si>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</si>
  <si>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</si>
  <si>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</si>
  <si>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</si>
  <si>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</si>
  <si>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</si>
  <si>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</si>
  <si>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</si>
  <si>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</si>
  <si>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</si>
  <si>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</si>
  <si>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</si>
  <si>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</si>
  <si>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</si>
  <si>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</si>
  <si>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</si>
  <si>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</si>
  <si>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</si>
  <si>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</si>
  <si>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</si>
  <si>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</si>
  <si>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</si>
  <si>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</si>
  <si>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</si>
  <si>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</si>
  <si>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</si>
  <si>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</si>
  <si>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</si>
  <si>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</si>
  <si>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</si>
  <si>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</si>
  <si>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</si>
  <si>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</si>
  <si>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</si>
  <si>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</si>
  <si>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</si>
  <si>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</si>
  <si>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</si>
  <si>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</si>
  <si>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</si>
  <si>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</si>
  <si>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</si>
  <si>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</si>
  <si>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</si>
  <si>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</si>
  <si>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</si>
  <si>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</si>
  <si>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</si>
  <si>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</si>
  <si>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</si>
  <si>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</si>
  <si>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</si>
  <si>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</si>
  <si>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</si>
  <si>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</si>
  <si>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</si>
  <si>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</si>
  <si>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</si>
  <si>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</si>
  <si>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</si>
  <si>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</si>
  <si>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</si>
  <si>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</si>
  <si>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</si>
  <si>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</si>
  <si>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</si>
  <si>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</si>
  <si>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</si>
  <si>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</si>
  <si>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</si>
  <si>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</si>
  <si>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</si>
  <si>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</si>
  <si>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</si>
  <si>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</si>
  <si>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</si>
  <si>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</si>
  <si>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</si>
  <si>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</si>
  <si>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</si>
  <si>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</si>
  <si>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</si>
  <si>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</si>
  <si>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</si>
  <si>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</si>
  <si>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</si>
  <si>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</si>
  <si>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</si>
  <si>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</si>
  <si>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</si>
  <si>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</si>
  <si>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</si>
  <si>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</si>
  <si>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</si>
  <si>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</si>
  <si>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</si>
  <si>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</si>
  <si>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</si>
  <si>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</si>
  <si>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</si>
  <si>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</si>
  <si>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</si>
  <si>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</si>
  <si>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</si>
  <si>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</si>
  <si>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</si>
  <si>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</si>
  <si>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</si>
  <si>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</si>
  <si>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</si>
  <si>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</si>
  <si>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</si>
  <si>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</si>
  <si>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</si>
  <si>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</si>
  <si>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</si>
  <si>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</si>
  <si>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</si>
  <si>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</si>
  <si>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</si>
  <si>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</si>
  <si>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</si>
  <si>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</si>
  <si>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</si>
  <si>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</si>
  <si>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</si>
  <si>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</si>
  <si>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</si>
  <si>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</si>
  <si>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</si>
  <si>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</si>
  <si>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</si>
  <si>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</si>
  <si>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</si>
  <si>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</si>
  <si>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</si>
  <si>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</si>
  <si>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</si>
  <si>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</si>
  <si>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</si>
  <si>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</si>
  <si>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</si>
  <si>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</si>
  <si>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</si>
  <si>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</si>
  <si>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</si>
  <si>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</si>
  <si>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</si>
  <si>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</si>
  <si>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</si>
  <si>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</si>
  <si>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</si>
  <si>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</si>
  <si>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</si>
  <si>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</si>
  <si>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</si>
  <si>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</si>
  <si>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</si>
  <si>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</si>
  <si>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</si>
  <si>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</si>
  <si>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</si>
  <si>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</si>
  <si>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</si>
  <si>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</si>
  <si>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</si>
  <si>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</si>
  <si>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</si>
  <si>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</si>
  <si>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</si>
  <si>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</si>
  <si>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</si>
  <si>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</si>
  <si>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</si>
  <si>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</si>
  <si>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</si>
  <si>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</si>
  <si>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</si>
  <si>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</si>
  <si>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</si>
  <si>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</si>
  <si>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</si>
  <si>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</si>
  <si>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</si>
  <si>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</si>
  <si>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</si>
  <si>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</si>
  <si>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</si>
  <si>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</si>
  <si>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</si>
  <si>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</si>
  <si>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</si>
  <si>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</si>
  <si>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</si>
  <si>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</si>
  <si>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</si>
  <si>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</si>
  <si>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</si>
  <si>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</si>
  <si>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</si>
  <si>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</si>
  <si>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</si>
  <si>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</si>
  <si>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</si>
  <si>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</si>
  <si>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</si>
  <si>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</si>
  <si>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</si>
  <si>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</si>
  <si>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</si>
  <si>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</si>
  <si>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</si>
  <si>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</si>
  <si>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</si>
  <si>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</si>
  <si>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</si>
  <si>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</si>
  <si>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</si>
  <si>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</si>
  <si>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</si>
  <si>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</si>
  <si>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</si>
  <si>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</si>
  <si>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</si>
  <si>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</si>
  <si>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</si>
  <si>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</si>
  <si>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</si>
  <si>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</si>
  <si>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</si>
  <si>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</si>
  <si>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</si>
  <si>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</si>
  <si>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</si>
  <si>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</si>
  <si>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</si>
  <si>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</si>
  <si>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</si>
  <si>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</si>
  <si>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</si>
  <si>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</si>
  <si>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</si>
  <si>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</si>
  <si>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</si>
  <si>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</si>
  <si>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</si>
  <si>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</si>
  <si>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</si>
  <si>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</si>
  <si>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</si>
  <si>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</si>
  <si>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</si>
  <si>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</si>
  <si>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</si>
  <si>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</si>
  <si>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</si>
  <si>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</si>
  <si>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</si>
  <si>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</si>
  <si>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</si>
  <si>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</si>
  <si>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</si>
  <si>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</si>
  <si>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</si>
  <si>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</si>
  <si>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</si>
  <si>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</si>
  <si>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</si>
  <si>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</si>
  <si>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</si>
  <si>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</si>
  <si>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</si>
  <si>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</si>
  <si>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</si>
  <si>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</si>
  <si>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</si>
  <si>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</si>
  <si>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</si>
  <si>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</si>
  <si>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</si>
  <si>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</si>
  <si>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</si>
  <si>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</si>
  <si>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</si>
  <si>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</si>
  <si>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</si>
  <si>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</si>
  <si>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</si>
  <si>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</si>
  <si>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</si>
  <si>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</si>
  <si>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</si>
  <si>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</si>
  <si>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</si>
  <si>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</si>
  <si>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</si>
  <si>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</si>
  <si>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</si>
  <si>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</si>
  <si>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</si>
  <si>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</si>
  <si>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</si>
  <si>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</si>
  <si>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</si>
  <si>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</si>
  <si>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</si>
  <si>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</si>
  <si>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</si>
  <si>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</si>
  <si>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</si>
  <si>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</si>
  <si>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</si>
  <si>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</si>
  <si>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</si>
  <si>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</si>
  <si>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</si>
  <si>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</si>
  <si>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</si>
  <si>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</si>
  <si>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</si>
  <si>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</si>
  <si>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</si>
  <si>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</si>
  <si>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</si>
  <si>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</si>
  <si>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</si>
  <si>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</si>
  <si>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</si>
  <si>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</si>
  <si>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</si>
  <si>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</si>
  <si>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</si>
  <si>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</si>
  <si>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</si>
  <si>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</si>
  <si>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</si>
  <si>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</si>
  <si>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</si>
  <si>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</si>
  <si>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</si>
  <si>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</si>
  <si>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</si>
  <si>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</si>
  <si>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</si>
  <si>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</si>
  <si>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</si>
  <si>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</si>
  <si>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</si>
  <si>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</si>
  <si>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</si>
  <si>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</si>
  <si>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</si>
  <si>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</si>
  <si>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</si>
  <si>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</si>
  <si>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</si>
  <si>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</si>
  <si>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</si>
  <si>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</si>
  <si>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</si>
  <si>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</si>
  <si>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</si>
  <si>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</si>
  <si>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</si>
  <si>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</si>
  <si>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</si>
  <si>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</si>
  <si>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</si>
  <si>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</si>
  <si>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</si>
  <si>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</si>
  <si>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</si>
  <si>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</si>
  <si>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</si>
  <si>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</si>
  <si>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</si>
  <si>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</si>
  <si>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</si>
  <si>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</si>
  <si>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</si>
  <si>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</si>
  <si>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</si>
  <si>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</si>
  <si>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</si>
  <si>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</si>
  <si>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</si>
  <si>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</si>
  <si>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</si>
  <si>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</si>
  <si>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</si>
  <si>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</si>
  <si>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</si>
  <si>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</si>
  <si>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</si>
  <si>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</si>
  <si>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</si>
  <si>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</si>
  <si>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</si>
  <si>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</si>
  <si>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</si>
  <si>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</si>
  <si>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</si>
  <si>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</si>
  <si>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</si>
  <si>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</si>
  <si>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</si>
  <si>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</si>
  <si>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</si>
  <si>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</si>
  <si>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</si>
  <si>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</si>
  <si>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</si>
  <si>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</si>
  <si>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</si>
  <si>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</si>
  <si>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</si>
  <si>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</si>
  <si>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</si>
  <si>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</si>
  <si>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</si>
  <si>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</si>
  <si>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</si>
  <si>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</si>
  <si>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</si>
  <si>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</si>
  <si>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</si>
  <si>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</si>
  <si>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</si>
  <si>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</si>
  <si>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</si>
  <si>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</si>
  <si>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</si>
  <si>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</si>
  <si>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</si>
  <si>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</si>
  <si>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</si>
  <si>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</si>
  <si>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</si>
  <si>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</si>
  <si>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</si>
  <si>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</si>
  <si>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</si>
  <si>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</si>
  <si>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</si>
  <si>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</si>
  <si>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</si>
  <si>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</si>
  <si>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</si>
  <si>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</si>
  <si>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</si>
  <si>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</si>
  <si>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</si>
  <si>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</si>
  <si>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</si>
  <si>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</si>
  <si>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</si>
  <si>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</si>
  <si>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</si>
  <si>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</si>
  <si>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</si>
  <si>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</si>
  <si>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</si>
  <si>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</si>
  <si>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</si>
  <si>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</si>
  <si>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</si>
  <si>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</si>
  <si>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</si>
  <si>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</si>
  <si>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</si>
  <si>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</si>
  <si>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</si>
  <si>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</si>
  <si>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</si>
  <si>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</si>
  <si>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</si>
  <si>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</si>
  <si>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</si>
  <si>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</si>
  <si>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</si>
  <si>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</si>
  <si>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</si>
  <si>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</si>
  <si>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</si>
  <si>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</si>
  <si>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</si>
  <si>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</si>
  <si>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</si>
  <si>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</si>
  <si>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</si>
  <si>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</si>
  <si>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</si>
  <si>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</si>
  <si>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</si>
  <si>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</si>
  <si>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</si>
  <si>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</si>
  <si>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</si>
  <si>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</si>
  <si>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</si>
  <si>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</si>
  <si>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</si>
  <si>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</si>
  <si>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</si>
  <si>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</si>
  <si>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</si>
  <si>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</si>
  <si>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</si>
  <si>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</si>
  <si>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</si>
  <si>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</si>
  <si>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</si>
  <si>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</si>
  <si>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</si>
  <si>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</si>
  <si>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</si>
  <si>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</si>
  <si>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</si>
  <si>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</si>
  <si>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</si>
  <si>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</si>
  <si>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</si>
  <si>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</si>
  <si>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</si>
  <si>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</si>
  <si>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</si>
  <si>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</si>
  <si>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</si>
  <si>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</si>
  <si>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</si>
  <si>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</si>
  <si>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</si>
  <si>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</si>
  <si>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</si>
  <si>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</si>
  <si>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</si>
  <si>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</si>
  <si>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</si>
  <si>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</si>
  <si>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</si>
  <si>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</si>
  <si>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</si>
  <si>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</si>
  <si>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</si>
  <si>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</si>
  <si>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</si>
  <si>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</si>
  <si>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</si>
  <si>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</si>
  <si>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</si>
  <si>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</si>
  <si>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</si>
  <si>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</si>
  <si>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</si>
  <si>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</si>
  <si>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</si>
  <si>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</si>
  <si>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</si>
  <si>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</si>
  <si>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</si>
  <si>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</si>
  <si>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</si>
  <si>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</si>
  <si>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</si>
  <si>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</si>
  <si>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</si>
  <si>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</si>
  <si>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</si>
  <si>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</si>
  <si>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</si>
  <si>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</si>
  <si>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</si>
  <si>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</si>
  <si>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</si>
  <si>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</si>
  <si>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</si>
  <si>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</si>
  <si>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</si>
  <si>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</si>
  <si>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</si>
  <si>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</si>
  <si>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</si>
  <si>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</si>
  <si>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</si>
  <si>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</si>
  <si>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</si>
  <si>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</si>
  <si>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</si>
  <si>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</si>
  <si>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</si>
  <si>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</si>
  <si>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</si>
  <si>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</si>
  <si>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</si>
  <si>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</si>
  <si>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</si>
  <si>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</si>
  <si>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</si>
  <si>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</si>
  <si>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</si>
  <si>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</si>
  <si>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</si>
  <si>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</si>
  <si>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</si>
  <si>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</si>
  <si>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</si>
  <si>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</si>
  <si>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</si>
  <si>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</si>
  <si>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</si>
  <si>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</si>
  <si>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</si>
  <si>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</si>
  <si>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</si>
  <si>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</si>
  <si>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</si>
  <si>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</si>
  <si>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</si>
  <si>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</si>
  <si>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</si>
  <si>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</si>
  <si>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</si>
  <si>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</si>
  <si>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</si>
  <si>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</si>
  <si>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</si>
  <si>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</si>
  <si>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</si>
  <si>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</si>
  <si>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</si>
  <si>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</si>
  <si>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</si>
  <si>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</si>
  <si>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</si>
  <si>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</si>
  <si>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</si>
  <si>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</si>
  <si>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</si>
  <si>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</si>
  <si>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</si>
  <si>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</si>
  <si>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</si>
  <si>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</si>
  <si>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</si>
  <si>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</si>
  <si>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</si>
  <si>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</si>
  <si>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</si>
  <si>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</si>
  <si>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</si>
  <si>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</si>
  <si>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</si>
  <si>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</si>
  <si>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</si>
  <si>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</si>
  <si>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</si>
  <si>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</si>
  <si>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</si>
  <si>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</si>
  <si>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</si>
  <si>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</si>
  <si>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</si>
  <si>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</si>
  <si>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</si>
  <si>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</si>
  <si>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</si>
  <si>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</si>
  <si>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</si>
  <si>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</si>
  <si>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</si>
  <si>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</si>
  <si>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</si>
  <si>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</si>
  <si>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</si>
  <si>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</si>
  <si>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</si>
  <si>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</si>
  <si>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</si>
  <si>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</si>
  <si>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</si>
  <si>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</si>
  <si>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</si>
  <si>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</si>
  <si>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</si>
  <si>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</si>
  <si>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</si>
  <si>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</si>
  <si>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</si>
  <si>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</si>
  <si>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</si>
  <si>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</si>
  <si>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</si>
  <si>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</si>
  <si>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</si>
  <si>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</si>
  <si>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</si>
  <si>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</si>
  <si>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</si>
  <si>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</si>
  <si>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</si>
  <si>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</si>
  <si>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</si>
  <si>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</si>
  <si>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</si>
  <si>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</si>
  <si>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</si>
  <si>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</si>
  <si>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</si>
  <si>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</si>
  <si>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</si>
  <si>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</si>
  <si>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</si>
  <si>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</si>
  <si>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</si>
  <si>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</si>
  <si>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</si>
  <si>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</si>
  <si>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</si>
  <si>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</si>
  <si>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</si>
  <si>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</si>
  <si>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</si>
  <si>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</si>
  <si>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</si>
  <si>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</si>
  <si>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</si>
  <si>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</si>
  <si>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</si>
  <si>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</si>
  <si>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</si>
  <si>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</si>
  <si>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</si>
  <si>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</si>
  <si>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</si>
  <si>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</si>
  <si>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</si>
  <si>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</si>
  <si>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</si>
  <si>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</si>
  <si>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</si>
  <si>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</si>
  <si>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</si>
  <si>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</si>
  <si>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</si>
  <si>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</si>
  <si>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</si>
  <si>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</si>
  <si>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</si>
  <si>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</si>
  <si>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</si>
  <si>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</si>
  <si>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</si>
  <si>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</si>
  <si>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</si>
  <si>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</si>
  <si>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</si>
  <si>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</si>
  <si>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</si>
  <si>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</si>
  <si>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</si>
  <si>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</si>
  <si>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</si>
  <si>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</si>
  <si>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</si>
  <si>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</si>
  <si>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</si>
  <si>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</si>
  <si>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</si>
  <si>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</si>
  <si>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</si>
  <si>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</si>
  <si>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</si>
  <si>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</si>
  <si>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</si>
  <si>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</si>
  <si>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</si>
  <si>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</si>
  <si>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</si>
  <si>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</si>
  <si>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</si>
  <si>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</si>
  <si>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</si>
  <si>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</si>
  <si>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</si>
  <si>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</si>
  <si>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</si>
  <si>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</si>
  <si>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</si>
  <si>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</si>
  <si>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</si>
  <si>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</si>
  <si>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</si>
  <si>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</si>
  <si>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</si>
  <si>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</si>
  <si>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</si>
  <si>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</si>
  <si>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</si>
  <si>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</si>
  <si>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</si>
  <si>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</si>
  <si>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</si>
  <si>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</si>
  <si>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</si>
  <si>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</si>
  <si>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</si>
  <si>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</si>
  <si>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</si>
  <si>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</si>
  <si>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</si>
  <si>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</si>
  <si>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</si>
  <si>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</si>
  <si>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</si>
  <si>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</si>
  <si>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</si>
  <si>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</si>
  <si>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</si>
  <si>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</si>
  <si>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</si>
  <si>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</si>
  <si>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</si>
  <si>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</si>
  <si>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</si>
  <si>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</si>
  <si>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</si>
  <si>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</si>
  <si>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</si>
  <si>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</si>
  <si>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</si>
  <si>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</si>
  <si>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</si>
  <si>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</si>
  <si>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</si>
  <si>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</si>
  <si>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</si>
  <si>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</si>
  <si>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</si>
  <si>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</si>
  <si>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</si>
  <si>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</si>
  <si>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</si>
  <si>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</si>
  <si>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</si>
  <si>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</si>
  <si>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</si>
  <si>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</si>
  <si>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</si>
  <si>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</si>
  <si>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</si>
  <si>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</si>
  <si>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</si>
  <si>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</si>
  <si>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</si>
  <si>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</si>
  <si>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</si>
  <si>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</si>
  <si>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</si>
  <si>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</si>
  <si>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</si>
  <si>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</si>
  <si>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</si>
  <si>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</si>
  <si>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</si>
  <si>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</si>
  <si>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</si>
  <si>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</si>
  <si>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</si>
  <si>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</si>
  <si>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</si>
  <si>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</si>
  <si>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</si>
  <si>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</si>
  <si>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</si>
  <si>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</si>
  <si>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</si>
  <si>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</si>
  <si>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</si>
  <si>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</si>
  <si>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</si>
  <si>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</si>
  <si>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</si>
  <si>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</si>
  <si>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</si>
  <si>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</si>
  <si>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</si>
  <si>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</si>
  <si>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</si>
  <si>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</si>
  <si>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</si>
  <si>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</si>
  <si>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</si>
  <si>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</si>
  <si>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</si>
  <si>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</si>
  <si>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</si>
  <si>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</si>
  <si>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</si>
  <si>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</si>
  <si>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</si>
  <si>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</si>
  <si>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</si>
  <si>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</si>
  <si>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</si>
  <si>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</si>
  <si>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</si>
  <si>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</si>
  <si>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</si>
  <si>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</si>
  <si>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</si>
  <si>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</si>
  <si>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</si>
  <si>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</si>
  <si>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</si>
  <si>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</si>
  <si>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</si>
  <si>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</si>
  <si>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</si>
  <si>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</si>
  <si>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</si>
  <si>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</si>
  <si>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</si>
  <si>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</si>
  <si>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</si>
  <si>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</si>
  <si>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</si>
  <si>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</si>
  <si>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</si>
  <si>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</si>
  <si>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</si>
  <si>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</si>
  <si>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</si>
  <si>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</si>
  <si>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</si>
  <si>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</si>
  <si>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</si>
  <si>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</si>
  <si>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</si>
  <si>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</si>
  <si>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</si>
  <si>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</si>
  <si>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</si>
  <si>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</si>
  <si>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</si>
  <si>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</si>
  <si>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</si>
  <si>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</si>
  <si>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</si>
  <si>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</si>
  <si>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</si>
  <si>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</si>
  <si>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</si>
  <si>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</si>
  <si>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</si>
  <si>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</si>
  <si>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</si>
  <si>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</si>
  <si>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</si>
  <si>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</si>
  <si>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</si>
  <si>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</si>
  <si>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</si>
  <si>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</si>
  <si>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</si>
  <si>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</si>
  <si>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</si>
  <si>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</si>
  <si>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</si>
  <si>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</si>
  <si>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</si>
  <si>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</si>
  <si>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</si>
  <si>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</si>
  <si>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</si>
  <si>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</si>
  <si>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</si>
  <si>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</si>
  <si>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</si>
  <si>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</si>
  <si>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</si>
  <si>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</si>
  <si>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</si>
  <si>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</si>
  <si>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</si>
  <si>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</si>
  <si>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</si>
  <si>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</si>
  <si>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</si>
  <si>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</si>
  <si>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</si>
  <si>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</si>
  <si>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</si>
  <si>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</si>
  <si>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</si>
  <si>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</si>
  <si>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</si>
  <si>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</si>
  <si>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</si>
  <si>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</si>
  <si>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</si>
  <si>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</si>
  <si>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</si>
  <si>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</si>
  <si>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</si>
  <si>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</si>
  <si>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</si>
  <si>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</si>
  <si>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</si>
  <si>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</si>
  <si>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</si>
  <si>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</si>
  <si>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</si>
  <si>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</si>
  <si>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</si>
  <si>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</si>
  <si>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</si>
  <si>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</si>
  <si>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</si>
  <si>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</si>
  <si>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</si>
  <si>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</si>
  <si>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</si>
  <si>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</si>
  <si>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</si>
  <si>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</si>
  <si>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</si>
  <si>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</si>
  <si>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</si>
  <si>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</si>
  <si>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</si>
  <si>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</si>
  <si>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</si>
  <si>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</si>
  <si>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</si>
  <si>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</si>
  <si>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</si>
  <si>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</si>
  <si>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</si>
  <si>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</si>
  <si>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</si>
  <si>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</si>
  <si>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</si>
  <si>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</si>
  <si>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</si>
  <si>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</si>
  <si>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</si>
  <si>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</si>
  <si>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</si>
  <si>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</si>
  <si>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</si>
  <si>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</si>
  <si>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</si>
  <si>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</si>
  <si>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</si>
  <si>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</si>
  <si>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</si>
  <si>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</si>
  <si>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</si>
  <si>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</si>
  <si>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</si>
  <si>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</si>
  <si>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</si>
  <si>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</si>
  <si>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</si>
  <si>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</si>
  <si>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</si>
  <si>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</si>
  <si>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</si>
  <si>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</si>
  <si>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</si>
  <si>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</si>
  <si>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</si>
  <si>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</si>
  <si>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</si>
  <si>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</si>
  <si>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</si>
  <si>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</si>
  <si>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</si>
  <si>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</si>
  <si>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</si>
  <si>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</si>
  <si>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</si>
  <si>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</si>
  <si>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</si>
  <si>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</si>
  <si>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</si>
  <si>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</si>
  <si>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</si>
  <si>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</si>
  <si>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</si>
  <si>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</si>
  <si>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</si>
  <si>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</si>
  <si>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</si>
  <si>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</si>
  <si>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</si>
  <si>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</si>
  <si>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</si>
  <si>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</si>
  <si>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</si>
  <si>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</si>
  <si>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</si>
  <si>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</si>
  <si>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</si>
  <si>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</si>
  <si>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</si>
  <si>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</si>
  <si>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</si>
  <si>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</si>
  <si>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</si>
  <si>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</si>
  <si>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</si>
  <si>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</si>
  <si>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</si>
  <si>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</si>
  <si>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</si>
  <si>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</si>
  <si>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</si>
  <si>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</si>
  <si>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</si>
  <si>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</si>
  <si>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</si>
  <si>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</si>
  <si>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</si>
  <si>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</si>
  <si>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</si>
  <si>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</si>
  <si>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</si>
  <si>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</si>
  <si>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</si>
  <si>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</si>
  <si>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</si>
  <si>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</si>
  <si>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</si>
  <si>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</si>
  <si>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</si>
  <si>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</si>
  <si>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</si>
  <si>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</si>
  <si>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</si>
  <si>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</si>
  <si>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</si>
  <si>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</si>
  <si>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</si>
  <si>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</si>
  <si>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</si>
  <si>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</si>
  <si>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</si>
  <si>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</si>
  <si>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</si>
  <si>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</si>
  <si>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</si>
  <si>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</si>
  <si>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</si>
  <si>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</si>
  <si>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</si>
  <si>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</si>
  <si>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</si>
  <si>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</si>
  <si>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</si>
  <si>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</si>
  <si>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</si>
  <si>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</si>
  <si>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</si>
  <si>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</si>
  <si>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</si>
  <si>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</si>
  <si>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</si>
  <si>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</si>
  <si>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</si>
  <si>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</si>
  <si>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</si>
  <si>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</si>
  <si>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</si>
  <si>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</si>
  <si>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</si>
  <si>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</si>
  <si>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</si>
  <si>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</si>
  <si>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</si>
  <si>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</si>
  <si>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</si>
  <si>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</si>
  <si>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</si>
  <si>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</si>
  <si>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</si>
  <si>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</si>
  <si>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</si>
  <si>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</si>
  <si>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</si>
  <si>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</si>
  <si>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</si>
  <si>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</si>
  <si>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</si>
  <si>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</si>
  <si>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</si>
  <si>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</si>
  <si>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</si>
  <si>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</si>
  <si>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</si>
  <si>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</si>
  <si>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</si>
  <si>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</si>
  <si>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</si>
  <si>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</si>
  <si>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</si>
  <si>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</si>
  <si>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</si>
  <si>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</si>
  <si>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</si>
  <si>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</si>
  <si>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</si>
  <si>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</si>
  <si>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</si>
  <si>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</si>
  <si>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</si>
  <si>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</si>
  <si>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</si>
  <si>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</si>
  <si>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</si>
  <si>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</si>
  <si>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</si>
  <si>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</si>
  <si>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</si>
  <si>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</si>
  <si>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</si>
  <si>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</si>
  <si>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</si>
  <si>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</si>
  <si>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</si>
  <si>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</si>
  <si>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</si>
  <si>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</si>
  <si>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</si>
  <si>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</si>
  <si>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</si>
  <si>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</si>
  <si>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</si>
  <si>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</si>
  <si>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</si>
  <si>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</si>
  <si>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</si>
  <si>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</si>
  <si>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</si>
  <si>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</si>
  <si>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</si>
  <si>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</si>
  <si>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</si>
  <si>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</si>
  <si>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</si>
  <si>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</si>
  <si>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</si>
  <si>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</si>
  <si>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</si>
  <si>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</si>
  <si>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</si>
  <si>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</si>
  <si>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</si>
  <si>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</si>
  <si>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</si>
  <si>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</si>
  <si>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</si>
  <si>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</si>
  <si>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</si>
  <si>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</si>
  <si>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</si>
  <si>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</si>
  <si>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</si>
  <si>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</si>
  <si>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</si>
  <si>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</si>
  <si>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</si>
  <si>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</si>
  <si>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</si>
  <si>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</si>
  <si>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</si>
  <si>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</si>
  <si>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</si>
  <si>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</si>
  <si>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</si>
  <si>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</si>
  <si>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</si>
  <si>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</si>
  <si>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</si>
  <si>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</si>
  <si>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</si>
  <si>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</si>
  <si>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</si>
  <si>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</si>
  <si>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</si>
  <si>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</si>
  <si>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</si>
  <si>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</si>
  <si>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</si>
  <si>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</si>
  <si>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</si>
  <si>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</si>
  <si>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</si>
  <si>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</si>
  <si>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</si>
  <si>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</si>
  <si>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</si>
  <si>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</si>
  <si>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</si>
  <si>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</si>
  <si>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</si>
  <si>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</si>
  <si>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</si>
  <si>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</si>
  <si>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</si>
  <si>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</si>
  <si>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</si>
  <si>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</si>
  <si>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</si>
  <si>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</si>
  <si>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</si>
  <si>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</si>
  <si>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</si>
  <si>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</si>
  <si>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</si>
  <si>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</si>
  <si>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</si>
  <si>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</si>
  <si>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</si>
  <si>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</si>
  <si>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</si>
  <si>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</si>
  <si>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</si>
  <si>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</si>
  <si>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</si>
  <si>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</si>
  <si>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</si>
  <si>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</si>
  <si>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</si>
  <si>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</si>
  <si>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</si>
  <si>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</si>
  <si>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</si>
  <si>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</si>
  <si>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</si>
  <si>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</si>
  <si>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</si>
  <si>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</si>
  <si>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</si>
  <si>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</si>
  <si>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</si>
  <si>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</si>
  <si>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</si>
  <si>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</si>
  <si>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</si>
  <si>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</si>
  <si>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</si>
  <si>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</si>
  <si>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</si>
  <si>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</si>
  <si>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</si>
  <si>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</si>
  <si>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</si>
  <si>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</si>
  <si>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</si>
  <si>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</si>
  <si>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</si>
  <si>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</si>
  <si>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</si>
  <si>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</si>
  <si>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</si>
  <si>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</si>
  <si>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</si>
  <si>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</si>
  <si>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</si>
  <si>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</si>
  <si>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</si>
  <si>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</si>
  <si>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</si>
  <si>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</si>
  <si>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</si>
  <si>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</si>
  <si>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</si>
  <si>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</si>
  <si>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</si>
  <si>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</si>
  <si>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</si>
  <si>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</si>
  <si>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</si>
  <si>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</si>
  <si>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</si>
  <si>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</si>
  <si>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</si>
  <si>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</si>
  <si>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</si>
  <si>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</si>
  <si>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</si>
  <si>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</si>
  <si>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</si>
  <si>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</si>
  <si>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</si>
  <si>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</si>
  <si>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</si>
  <si>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</si>
  <si>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</si>
  <si>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</si>
  <si>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</si>
  <si>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</si>
  <si>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</si>
  <si>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</si>
  <si>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</si>
  <si>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</si>
  <si>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</si>
  <si>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</si>
  <si>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</si>
  <si>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</si>
  <si>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</si>
  <si>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</si>
  <si>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</si>
  <si>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</si>
  <si>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</si>
  <si>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</si>
  <si>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</si>
  <si>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</si>
  <si>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</si>
  <si>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</si>
  <si>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</si>
  <si>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</si>
  <si>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</si>
  <si>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</si>
  <si>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</si>
  <si>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</si>
  <si>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</si>
  <si>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</si>
  <si>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</si>
  <si>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</si>
  <si>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</si>
  <si>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</si>
  <si>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</si>
  <si>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</si>
  <si>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</si>
  <si>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</si>
  <si>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</si>
  <si>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</si>
  <si>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</si>
  <si>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</si>
  <si>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</si>
  <si>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</si>
  <si>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</si>
  <si>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</si>
  <si>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</si>
  <si>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</si>
  <si>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</si>
  <si>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</si>
  <si>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</si>
  <si>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</si>
  <si>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</si>
  <si>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</si>
  <si>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</si>
  <si>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</si>
  <si>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</si>
  <si>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</si>
  <si>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</si>
  <si>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</si>
  <si>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</si>
  <si>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</si>
  <si>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</si>
  <si>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</si>
  <si>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</si>
  <si>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</si>
  <si>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</si>
  <si>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</si>
  <si>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</si>
  <si>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</si>
  <si>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</si>
  <si>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</si>
  <si>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</si>
  <si>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</si>
  <si>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</si>
  <si>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</si>
  <si>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</si>
  <si>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</si>
  <si>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</si>
  <si>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</si>
  <si>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</si>
  <si>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</si>
  <si>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</si>
  <si>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</si>
  <si>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</si>
  <si>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</si>
  <si>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</si>
  <si>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</si>
  <si>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</si>
  <si>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</si>
  <si>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</si>
  <si>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</si>
  <si>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</si>
  <si>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</si>
  <si>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</si>
  <si>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</si>
  <si>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</si>
  <si>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</si>
  <si>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</si>
  <si>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</si>
  <si>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</si>
  <si>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</si>
  <si>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</si>
  <si>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</si>
  <si>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</si>
  <si>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</si>
  <si>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</si>
  <si>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</si>
  <si>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</si>
  <si>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</si>
  <si>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</si>
  <si>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</si>
  <si>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</si>
  <si>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</si>
  <si>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</si>
  <si>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</si>
  <si>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</si>
  <si>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</si>
  <si>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</si>
  <si>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</si>
  <si>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</si>
  <si>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</si>
  <si>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</si>
  <si>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</si>
  <si>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</si>
  <si>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</si>
  <si>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</si>
  <si>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</si>
  <si>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</si>
  <si>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</si>
  <si>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</si>
  <si>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</si>
  <si>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</si>
  <si>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</si>
  <si>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</si>
  <si>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</si>
  <si>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</si>
  <si>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</si>
  <si>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</si>
  <si>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</si>
  <si>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</si>
  <si>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</si>
  <si>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</si>
  <si>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</si>
  <si>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</si>
  <si>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</si>
  <si>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</si>
  <si>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</si>
  <si>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</si>
  <si>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</si>
  <si>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</si>
  <si>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</si>
  <si>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</si>
  <si>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</si>
  <si>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</si>
  <si>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</si>
  <si>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</si>
  <si>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</si>
  <si>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</si>
  <si>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</si>
  <si>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</si>
  <si>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</si>
  <si>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</si>
  <si>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</si>
  <si>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</si>
  <si>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</si>
  <si>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</si>
  <si>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</si>
  <si>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</si>
  <si>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</si>
  <si>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</si>
  <si>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</si>
  <si>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</si>
  <si>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</si>
  <si>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</si>
  <si>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</si>
  <si>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</si>
  <si>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</si>
  <si>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</si>
  <si>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</si>
  <si>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</si>
  <si>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</si>
  <si>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</si>
  <si>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</si>
  <si>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</si>
  <si>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</si>
  <si>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</si>
  <si>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</si>
  <si>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</si>
  <si>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</si>
  <si>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</si>
  <si>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</si>
  <si>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</si>
  <si>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</si>
  <si>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</si>
  <si>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</si>
  <si>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</si>
  <si>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</si>
  <si>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</si>
  <si>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</si>
  <si>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</si>
  <si>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</si>
  <si>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</si>
  <si>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</si>
  <si>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</si>
  <si>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</si>
  <si>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</si>
  <si>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</si>
  <si>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</si>
  <si>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</si>
  <si>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</si>
  <si>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</si>
  <si>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</si>
  <si>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</si>
  <si>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</si>
  <si>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</si>
  <si>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</si>
  <si>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</si>
  <si>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</si>
  <si>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</si>
  <si>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</si>
  <si>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</si>
  <si>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</si>
  <si>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</si>
  <si>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</si>
  <si>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</si>
  <si>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</si>
  <si>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</si>
  <si>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</si>
  <si>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</si>
  <si>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</si>
  <si>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</si>
  <si>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</si>
  <si>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</si>
  <si>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</si>
  <si>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</si>
  <si>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</si>
  <si>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</si>
  <si>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</si>
  <si>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</si>
  <si>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</si>
  <si>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</si>
  <si>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</si>
  <si>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</si>
  <si>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</si>
  <si>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</si>
  <si>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</si>
  <si>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</si>
  <si>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</si>
  <si>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</si>
  <si>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</si>
  <si>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</si>
  <si>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</si>
  <si>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</si>
  <si>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</si>
  <si>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</si>
  <si>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</si>
  <si>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</si>
  <si>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</si>
  <si>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</si>
  <si>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</si>
  <si>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</si>
  <si>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</si>
  <si>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</si>
  <si>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</si>
  <si>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</si>
  <si>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</si>
  <si>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</si>
  <si>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</si>
  <si>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</si>
  <si>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</si>
  <si>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</si>
  <si>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</si>
  <si>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</si>
  <si>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</si>
  <si>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</si>
  <si>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</si>
  <si>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</si>
  <si>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</si>
  <si>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</si>
  <si>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</si>
  <si>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</si>
  <si>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</si>
  <si>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</si>
  <si>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</si>
  <si>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</si>
  <si>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</si>
  <si>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</si>
  <si>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</si>
  <si>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</si>
  <si>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</si>
  <si>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</si>
  <si>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</si>
  <si>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</si>
  <si>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</si>
  <si>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</si>
  <si>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</si>
  <si>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</si>
  <si>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</si>
  <si>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</si>
  <si>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</si>
  <si>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</si>
  <si>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</si>
  <si>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</si>
  <si>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</si>
  <si>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</si>
  <si>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</si>
  <si>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</si>
  <si>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</si>
  <si>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</si>
  <si>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</si>
  <si>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</si>
  <si>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</si>
  <si>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</si>
  <si>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</si>
  <si>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</si>
  <si>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</si>
  <si>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</si>
  <si>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</si>
  <si>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</si>
  <si>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</si>
  <si>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</si>
  <si>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</si>
  <si>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</si>
  <si>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</si>
  <si>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</si>
  <si>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</si>
  <si>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</si>
  <si>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</si>
  <si>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</si>
  <si>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</si>
  <si>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</si>
  <si>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</si>
  <si>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</si>
  <si>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</si>
  <si>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</si>
  <si>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</si>
  <si>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</si>
  <si>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</si>
  <si>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</si>
  <si>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</si>
  <si>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</si>
  <si>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</si>
  <si>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</si>
  <si>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</si>
  <si>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</si>
  <si>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</si>
  <si>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</si>
  <si>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</si>
  <si>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</si>
  <si>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</si>
  <si>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</si>
  <si>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</si>
  <si>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</si>
  <si>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</si>
  <si>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</si>
  <si>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</si>
  <si>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</si>
  <si>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</si>
  <si>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</si>
  <si>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</si>
  <si>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</si>
  <si>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</si>
  <si>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</si>
  <si>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</si>
  <si>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</si>
  <si>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</si>
  <si>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</si>
  <si>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</si>
  <si>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</si>
  <si>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</si>
  <si>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</si>
  <si>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</si>
  <si>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</si>
  <si>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</si>
  <si>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</si>
  <si>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</si>
  <si>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</si>
  <si>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</si>
  <si>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</si>
  <si>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</si>
  <si>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</si>
  <si>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</si>
  <si>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</si>
  <si>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</si>
  <si>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</si>
  <si>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</si>
  <si>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</si>
  <si>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</si>
  <si>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</si>
  <si>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</si>
  <si>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</si>
  <si>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</si>
  <si>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</si>
  <si>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</si>
  <si>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</si>
  <si>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</si>
  <si>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</si>
  <si>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</si>
  <si>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</si>
  <si>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</si>
  <si>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</si>
  <si>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</si>
  <si>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</si>
  <si>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</si>
  <si>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</si>
  <si>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</si>
  <si>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</si>
  <si>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</si>
  <si>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</si>
  <si>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</si>
  <si>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</si>
  <si>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</si>
  <si>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</si>
  <si>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</si>
  <si>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</si>
  <si>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</si>
  <si>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</si>
  <si>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</si>
  <si>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</si>
  <si>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</si>
  <si>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</si>
  <si>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</si>
  <si>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</si>
  <si>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</si>
  <si>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</si>
  <si>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</si>
  <si>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</si>
  <si>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</si>
  <si>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</si>
  <si>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</si>
  <si>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</si>
  <si>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</si>
  <si>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</si>
  <si>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</si>
  <si>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</si>
  <si>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</si>
  <si>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</si>
  <si>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</si>
  <si>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</si>
  <si>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</si>
  <si>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</si>
  <si>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</si>
  <si>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</si>
  <si>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</si>
  <si>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</si>
  <si>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</si>
  <si>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</si>
  <si>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</si>
  <si>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</si>
  <si>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</si>
  <si>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</si>
  <si>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</si>
  <si>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</si>
  <si>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</si>
  <si>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</si>
  <si>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</si>
  <si>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</si>
  <si>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</si>
  <si>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</si>
  <si>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</si>
  <si>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</si>
  <si>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</si>
  <si>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</si>
  <si>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</si>
  <si>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</si>
  <si>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</si>
  <si>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</si>
  <si>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</si>
  <si>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</si>
  <si>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</si>
  <si>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</si>
  <si>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</si>
  <si>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</si>
  <si>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</si>
  <si>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</si>
  <si>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</si>
  <si>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</si>
  <si>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</si>
  <si>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</si>
  <si>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</si>
  <si>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</si>
  <si>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</si>
  <si>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</si>
  <si>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</si>
  <si>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</si>
  <si>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</si>
  <si>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</si>
  <si>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</si>
  <si>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</si>
  <si>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</si>
  <si>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</si>
  <si>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</si>
  <si>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</si>
  <si>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</si>
  <si>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</si>
  <si>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</si>
  <si>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</si>
  <si>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</si>
  <si>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</si>
  <si>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</si>
  <si>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</si>
  <si>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</si>
  <si>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</si>
  <si>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</si>
  <si>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</si>
  <si>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</si>
  <si>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</si>
  <si>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</si>
  <si>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</si>
  <si>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</si>
  <si>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</si>
  <si>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</si>
  <si>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</si>
  <si>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</si>
  <si>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</si>
  <si>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</si>
  <si>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</si>
  <si>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</si>
  <si>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</si>
  <si>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</si>
  <si>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</si>
  <si>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</si>
  <si>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</si>
  <si>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</si>
  <si>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</si>
  <si>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</si>
  <si>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</si>
  <si>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</si>
  <si>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</si>
  <si>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</si>
  <si>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</si>
  <si>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</si>
  <si>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</si>
  <si>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</si>
  <si>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</si>
  <si>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</si>
  <si>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</si>
  <si>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</si>
  <si>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</si>
  <si>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</si>
  <si>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</si>
  <si>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</si>
  <si>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</si>
  <si>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</si>
  <si>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</si>
  <si>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</si>
  <si>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</si>
  <si>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</si>
  <si>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</si>
  <si>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</si>
  <si>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</si>
  <si>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</si>
  <si>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</si>
  <si>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</si>
  <si>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</si>
  <si>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</si>
  <si>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</si>
  <si>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</si>
  <si>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</si>
  <si>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</si>
  <si>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</si>
  <si>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</si>
  <si>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</si>
  <si>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</si>
  <si>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</si>
  <si>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</si>
  <si>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</si>
  <si>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</si>
  <si>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</si>
  <si>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</si>
  <si>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</si>
  <si>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</si>
  <si>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</si>
  <si>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</si>
  <si>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</si>
  <si>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</si>
  <si>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</si>
  <si>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</si>
  <si>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</si>
  <si>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</si>
  <si>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</si>
  <si>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</si>
  <si>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</si>
  <si>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</si>
  <si>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</si>
  <si>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</si>
  <si>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</si>
  <si>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</si>
  <si>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</si>
  <si>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</si>
  <si>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</si>
  <si>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</si>
  <si>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</si>
  <si>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</si>
  <si>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</si>
  <si>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</si>
  <si>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</si>
  <si>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</si>
  <si>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</si>
  <si>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</si>
  <si>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</si>
  <si>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</si>
  <si>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</si>
  <si>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</si>
  <si>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</si>
  <si>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</si>
  <si>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</si>
  <si>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</si>
  <si>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</si>
  <si>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</si>
  <si>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</si>
  <si>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</si>
  <si>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</si>
  <si>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</si>
  <si>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</si>
  <si>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</si>
  <si>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</si>
  <si>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</si>
  <si>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</si>
  <si>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</si>
  <si>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</si>
  <si>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</si>
  <si>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</si>
  <si>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</si>
  <si>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</si>
  <si>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</si>
  <si>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</si>
  <si>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</si>
  <si>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</si>
  <si>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</si>
  <si>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</si>
  <si>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</si>
  <si>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</si>
  <si>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</si>
  <si>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</si>
  <si>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</si>
  <si>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</si>
  <si>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</si>
  <si>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</si>
  <si>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</si>
  <si>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</si>
  <si>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</si>
  <si>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</si>
  <si>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</si>
  <si>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</si>
  <si>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</si>
  <si>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</si>
  <si>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</si>
  <si>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</si>
  <si>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</si>
  <si>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</si>
  <si>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</si>
  <si>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</si>
  <si>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</si>
  <si>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</si>
  <si>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</si>
  <si>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</si>
  <si>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</si>
  <si>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</si>
  <si>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</si>
  <si>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</si>
  <si>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</si>
  <si>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</si>
  <si>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</si>
  <si>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</si>
  <si>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</si>
  <si>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</si>
  <si>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</si>
  <si>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</si>
  <si>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</si>
  <si>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</si>
  <si>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</si>
  <si>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</si>
  <si>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</si>
  <si>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</si>
  <si>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</si>
  <si>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</si>
  <si>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</si>
  <si>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</si>
  <si>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</si>
  <si>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</si>
  <si>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</si>
  <si>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</si>
  <si>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</si>
  <si>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</si>
  <si>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</si>
  <si>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</si>
  <si>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</si>
  <si>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</si>
  <si>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</si>
  <si>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</si>
  <si>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</si>
  <si>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</si>
  <si>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</si>
  <si>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</si>
  <si>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</si>
  <si>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</si>
  <si>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</si>
  <si>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</si>
  <si>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</si>
  <si>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</si>
  <si>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</si>
  <si>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</si>
  <si>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</si>
  <si>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</si>
  <si>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</si>
  <si>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</si>
  <si>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</si>
  <si>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</si>
  <si>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</si>
  <si>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</si>
  <si>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</si>
  <si>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</si>
  <si>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</si>
  <si>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</si>
  <si>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</si>
  <si>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</si>
  <si>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</si>
  <si>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</si>
  <si>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</si>
  <si>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</si>
  <si>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</si>
  <si>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</si>
  <si>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</si>
  <si>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</si>
  <si>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</si>
  <si>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</si>
  <si>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</si>
  <si>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</si>
  <si>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</si>
  <si>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</si>
  <si>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</si>
  <si>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</si>
  <si>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</si>
  <si>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</si>
  <si>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</si>
  <si>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</si>
  <si>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</si>
  <si>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</si>
  <si>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</si>
  <si>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</si>
  <si>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</si>
  <si>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</si>
  <si>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</si>
  <si>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</si>
  <si>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</si>
  <si>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</si>
  <si>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</si>
  <si>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</si>
  <si>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</si>
  <si>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</si>
  <si>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</si>
  <si>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</si>
  <si>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</si>
  <si>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</si>
  <si>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</si>
  <si>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</si>
  <si>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</si>
  <si>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</si>
  <si>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</si>
  <si>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</si>
  <si>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</si>
  <si>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</si>
  <si>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</si>
  <si>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</si>
  <si>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</si>
  <si>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</si>
  <si>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</si>
  <si>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</si>
  <si>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</si>
  <si>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</si>
  <si>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</si>
  <si>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</si>
  <si>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</si>
  <si>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</si>
  <si>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</si>
  <si>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</si>
  <si>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</si>
  <si>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</si>
  <si>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</si>
  <si>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</si>
  <si>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</si>
  <si>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</si>
  <si>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</si>
  <si>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</si>
  <si>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</si>
  <si>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</si>
  <si>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</si>
  <si>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</si>
  <si>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</si>
  <si>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</si>
  <si>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</si>
  <si>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</si>
  <si>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</si>
  <si>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</si>
  <si>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</si>
  <si>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</si>
  <si>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</si>
  <si>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</si>
  <si>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</si>
  <si>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</si>
  <si>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</si>
  <si>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</si>
  <si>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</si>
  <si>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</si>
  <si>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</si>
  <si>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</si>
  <si>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</si>
  <si>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</si>
  <si>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</si>
  <si>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</si>
  <si>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</si>
  <si>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</si>
  <si>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</si>
  <si>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</si>
  <si>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</si>
  <si>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</si>
  <si>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</si>
  <si>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</si>
  <si>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</si>
  <si>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</si>
  <si>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</si>
  <si>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</si>
  <si>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</si>
  <si>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</si>
  <si>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</si>
  <si>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</si>
  <si>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</si>
  <si>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</si>
  <si>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</si>
  <si>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</si>
  <si>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</si>
  <si>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</si>
  <si>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</si>
  <si>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</si>
  <si>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</si>
  <si>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</si>
  <si>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</si>
  <si>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</si>
  <si>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</si>
  <si>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</si>
  <si>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</si>
  <si>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</si>
  <si>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</si>
  <si>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</si>
  <si>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</si>
  <si>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</si>
  <si>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</si>
  <si>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</si>
  <si>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</si>
  <si>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</si>
  <si>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</si>
  <si>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</si>
  <si>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</si>
  <si>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</si>
  <si>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</si>
  <si>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</si>
  <si>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</si>
  <si>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</si>
  <si>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</si>
  <si>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</si>
  <si>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</si>
  <si>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</si>
  <si>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</si>
  <si>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</si>
  <si>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</si>
  <si>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</si>
  <si>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</si>
  <si>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</si>
  <si>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</si>
  <si>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</si>
  <si>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</si>
  <si>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</si>
  <si>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</si>
  <si>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</si>
  <si>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</si>
  <si>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</si>
  <si>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</si>
  <si>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</si>
  <si>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</si>
  <si>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</si>
  <si>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</si>
  <si>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</si>
  <si>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</si>
  <si>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</si>
  <si>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</si>
  <si>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</si>
  <si>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</si>
  <si>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</si>
  <si>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</si>
  <si>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</si>
  <si>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</si>
  <si>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</si>
  <si>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</si>
  <si>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</si>
  <si>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</si>
  <si>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</si>
  <si>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</si>
  <si>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</si>
  <si>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</si>
  <si>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</si>
  <si>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</si>
  <si>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</si>
  <si>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</si>
  <si>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</si>
  <si>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</si>
  <si>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</si>
  <si>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</si>
  <si>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</si>
  <si>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</si>
  <si>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</si>
  <si>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</si>
  <si>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</si>
  <si>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</si>
  <si>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</si>
  <si>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</si>
  <si>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</si>
  <si>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</si>
  <si>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</si>
  <si>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</si>
  <si>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</si>
  <si>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</si>
  <si>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</si>
  <si>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</si>
  <si>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</si>
  <si>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</si>
  <si>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</si>
  <si>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</si>
  <si>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</si>
  <si>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</si>
  <si>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</si>
  <si>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</si>
  <si>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</si>
  <si>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</si>
  <si>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</si>
  <si>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</si>
  <si>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</si>
  <si>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</si>
  <si>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</si>
  <si>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</si>
  <si>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</si>
  <si>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</si>
  <si>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</si>
  <si>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</si>
  <si>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</si>
  <si>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</si>
  <si>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</si>
  <si>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</si>
  <si>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</si>
  <si>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</si>
  <si>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</si>
  <si>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</si>
  <si>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</si>
  <si>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</si>
  <si>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</si>
  <si>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</si>
  <si>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</si>
  <si>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</si>
  <si>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</si>
  <si>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</si>
  <si>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</si>
  <si>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</si>
  <si>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</si>
  <si>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</si>
  <si>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</si>
  <si>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</si>
  <si>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</si>
  <si>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</si>
  <si>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</si>
  <si>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</si>
  <si>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</si>
  <si>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</si>
  <si>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</si>
  <si>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</si>
  <si>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</si>
  <si>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</si>
  <si>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</si>
  <si>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</si>
  <si>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</si>
  <si>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</si>
  <si>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</si>
  <si>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</si>
  <si>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</si>
  <si>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</si>
  <si>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</si>
  <si>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</si>
  <si>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</si>
  <si>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</si>
  <si>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</si>
  <si>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</si>
  <si>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</si>
  <si>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</si>
  <si>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</si>
  <si>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</si>
  <si>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</si>
  <si>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</si>
  <si>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</si>
  <si>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</si>
  <si>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</si>
  <si>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</si>
  <si>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</si>
  <si>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</si>
  <si>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</si>
  <si>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</si>
  <si>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</si>
  <si>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</si>
  <si>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</si>
  <si>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</si>
  <si>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</si>
  <si>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</si>
  <si>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</si>
  <si>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</si>
  <si>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</si>
  <si>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</si>
  <si>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</si>
  <si>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</si>
  <si>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</si>
  <si>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</si>
  <si>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</si>
  <si>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</si>
  <si>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</si>
  <si>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</si>
  <si>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</si>
  <si>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</si>
  <si>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</si>
  <si>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</si>
  <si>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</si>
  <si>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</si>
  <si>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</si>
  <si>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</si>
  <si>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</si>
  <si>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</si>
  <si>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</si>
  <si>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</si>
  <si>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</si>
  <si>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</si>
  <si>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</si>
  <si>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</si>
  <si>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</si>
  <si>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</si>
  <si>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</si>
  <si>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</si>
  <si>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</si>
  <si>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</si>
  <si>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</si>
  <si>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</si>
  <si>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</si>
  <si>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</si>
  <si>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</si>
  <si>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</si>
  <si>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</si>
  <si>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</si>
  <si>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</si>
  <si>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</si>
  <si>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</si>
  <si>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</si>
  <si>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</si>
  <si>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</si>
  <si>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</si>
  <si>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</si>
  <si>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</si>
  <si>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</si>
  <si>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</si>
  <si>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</si>
  <si>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</si>
  <si>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</si>
  <si>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</si>
  <si>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</si>
  <si>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</si>
  <si>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</si>
  <si>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</si>
  <si>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</si>
  <si>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</si>
  <si>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</si>
  <si>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</si>
  <si>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</si>
  <si>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</si>
  <si>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</si>
  <si>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</si>
  <si>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</si>
  <si>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</si>
  <si>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</si>
  <si>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</si>
  <si>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</si>
  <si>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</si>
  <si>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</si>
  <si>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</si>
  <si>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</si>
  <si>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</si>
  <si>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</si>
  <si>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</si>
  <si>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</si>
  <si>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</si>
  <si>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</si>
  <si>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</si>
  <si>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</si>
  <si>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</si>
  <si>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</si>
  <si>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</si>
  <si>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</si>
  <si>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</si>
  <si>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</si>
  <si>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</si>
  <si>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</si>
  <si>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</si>
  <si>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</si>
  <si>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</si>
  <si>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</si>
  <si>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</si>
  <si>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</si>
  <si>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</si>
  <si>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</si>
  <si>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</si>
  <si>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</si>
  <si>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</si>
  <si>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</si>
  <si>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</si>
  <si>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</si>
  <si>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</si>
  <si>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</si>
  <si>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</si>
  <si>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</si>
  <si>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</si>
  <si>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</si>
  <si>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</si>
  <si>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</si>
  <si>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</si>
  <si>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</si>
  <si>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</si>
  <si>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</si>
  <si>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</si>
  <si>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</si>
  <si>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</si>
  <si>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</si>
  <si>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</si>
  <si>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</si>
  <si>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</si>
  <si>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</si>
  <si>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</si>
  <si>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</si>
  <si>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</si>
  <si>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</si>
  <si>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</si>
  <si>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</si>
  <si>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</si>
  <si>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</si>
  <si>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</si>
  <si>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</si>
  <si>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</si>
  <si>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</si>
  <si>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</si>
  <si>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</si>
  <si>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</si>
  <si>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</si>
  <si>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</si>
  <si>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</si>
  <si>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</si>
  <si>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</si>
  <si>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</si>
  <si>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</si>
  <si>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</si>
  <si>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</si>
  <si>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</si>
  <si>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</si>
  <si>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</si>
  <si>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</si>
  <si>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</si>
  <si>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</si>
  <si>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</si>
  <si>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</si>
  <si>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</si>
  <si>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</si>
  <si>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</si>
  <si>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</si>
  <si>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</si>
  <si>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</si>
  <si>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</si>
  <si>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</si>
  <si>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</si>
  <si>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</si>
  <si>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</si>
  <si>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</si>
  <si>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</si>
  <si>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</si>
  <si>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</si>
  <si>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</si>
  <si>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</si>
  <si>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</si>
  <si>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</si>
  <si>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</si>
  <si>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</si>
  <si>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</si>
  <si>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</si>
  <si>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</si>
  <si>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</si>
  <si>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</si>
  <si>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</si>
  <si>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</si>
  <si>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</si>
  <si>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</si>
  <si>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</si>
  <si>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</si>
  <si>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</si>
  <si>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</si>
  <si>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</si>
  <si>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</si>
  <si>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</si>
  <si>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</si>
  <si>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</si>
  <si>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</si>
  <si>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</si>
  <si>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</si>
  <si>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</si>
  <si>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</si>
  <si>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</si>
  <si>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</si>
  <si>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</si>
  <si>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</si>
  <si>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</si>
  <si>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</si>
  <si>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</si>
  <si>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</si>
  <si>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</si>
  <si>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</si>
  <si>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</si>
  <si>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</si>
  <si>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</si>
  <si>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</si>
  <si>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</si>
  <si>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</si>
  <si>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</si>
  <si>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</si>
  <si>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</si>
  <si>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</si>
  <si>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</si>
  <si>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</si>
  <si>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</si>
  <si>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</si>
  <si>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</si>
  <si>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</si>
  <si>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</si>
  <si>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</si>
  <si>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</si>
  <si>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</si>
  <si>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</si>
  <si>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</si>
  <si>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</si>
  <si>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</si>
  <si>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</si>
  <si>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</si>
  <si>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</si>
  <si>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</si>
  <si>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</si>
  <si>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</si>
  <si>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</si>
  <si>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</si>
  <si>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</si>
  <si>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</si>
  <si>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</si>
  <si>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</si>
  <si>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</si>
  <si>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</si>
  <si>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</si>
  <si>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</si>
  <si>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</si>
  <si>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</si>
  <si>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</si>
  <si>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</si>
  <si>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</si>
  <si>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</si>
  <si>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</si>
  <si>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</si>
  <si>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</si>
  <si>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</si>
  <si>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</si>
  <si>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</si>
  <si>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</si>
  <si>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</si>
  <si>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</si>
  <si>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</si>
  <si>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</si>
  <si>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</si>
  <si>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</si>
  <si>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</si>
  <si>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</si>
  <si>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</si>
  <si>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</si>
  <si>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</si>
  <si>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</si>
  <si>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</si>
  <si>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</si>
  <si>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</si>
  <si>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</si>
  <si>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</si>
  <si>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</si>
  <si>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</si>
  <si>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</si>
  <si>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</si>
  <si>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</si>
  <si>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</si>
  <si>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</si>
  <si>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</si>
  <si>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</si>
  <si>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</si>
  <si>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</si>
  <si>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</si>
  <si>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</si>
  <si>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</si>
  <si>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</si>
  <si>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</si>
  <si>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</si>
  <si>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</si>
  <si>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</si>
  <si>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</si>
  <si>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</si>
  <si>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</si>
  <si>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</si>
  <si>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</si>
  <si>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</si>
  <si>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</si>
  <si>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</si>
  <si>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</si>
  <si>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</si>
  <si>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</si>
  <si>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</si>
  <si>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</si>
  <si>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</si>
  <si>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</si>
  <si>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</si>
  <si>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</si>
  <si>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</si>
  <si>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</si>
  <si>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</si>
  <si>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</si>
  <si>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</si>
  <si>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</si>
  <si>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</si>
  <si>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</si>
  <si>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</si>
  <si>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</si>
  <si>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</si>
  <si>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</si>
  <si>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</si>
  <si>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</si>
  <si>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</si>
  <si>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</si>
  <si>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</si>
  <si>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</si>
  <si>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</si>
  <si>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</si>
  <si>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</si>
  <si>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</si>
  <si>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</si>
  <si>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</si>
  <si>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</si>
  <si>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</si>
  <si>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</si>
  <si>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</si>
  <si>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</si>
  <si>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</si>
  <si>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</si>
  <si>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</si>
  <si>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</si>
  <si>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</si>
  <si>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</si>
  <si>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</si>
  <si>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</si>
  <si>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</si>
  <si>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</si>
  <si>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</si>
  <si>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</si>
  <si>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</si>
  <si>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</si>
  <si>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</si>
  <si>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</si>
  <si>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</si>
  <si>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</si>
  <si>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</si>
  <si>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</si>
  <si>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</si>
  <si>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</si>
  <si>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</si>
  <si>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</si>
  <si>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</si>
  <si>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</si>
  <si>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</si>
  <si>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</si>
  <si>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</si>
  <si>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</si>
  <si>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</si>
  <si>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</si>
  <si>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</si>
  <si>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</si>
  <si>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</si>
  <si>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</si>
  <si>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</si>
  <si>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</si>
  <si>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</si>
  <si>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</si>
  <si>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</si>
  <si>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</si>
  <si>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</si>
  <si>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</si>
  <si>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</si>
  <si>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</si>
  <si>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</si>
  <si>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</si>
  <si>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</si>
  <si>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</si>
  <si>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</si>
  <si>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</si>
  <si>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</si>
  <si>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</si>
  <si>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</si>
  <si>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</si>
  <si>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</si>
  <si>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</si>
  <si>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</si>
  <si>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</si>
  <si>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</si>
  <si>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</si>
  <si>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</si>
  <si>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</si>
  <si>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</si>
  <si>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</si>
  <si>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</si>
  <si>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</si>
  <si>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</si>
  <si>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</si>
  <si>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</si>
  <si>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</si>
  <si>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</si>
  <si>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</si>
  <si>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</si>
  <si>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</si>
  <si>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</si>
  <si>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</si>
  <si>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</si>
  <si>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</si>
  <si>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</si>
  <si>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</si>
  <si>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</si>
  <si>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</si>
  <si>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</si>
  <si>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</si>
  <si>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</si>
  <si>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</si>
  <si>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</si>
  <si>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</si>
  <si>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</si>
  <si>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</si>
  <si>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</si>
  <si>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</si>
  <si>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</si>
  <si>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</si>
  <si>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</si>
  <si>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</si>
  <si>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</si>
  <si>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</si>
  <si>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</si>
  <si>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</si>
  <si>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</si>
  <si>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</si>
  <si>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</si>
  <si>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</si>
  <si>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</si>
  <si>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</si>
  <si>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</si>
  <si>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</si>
  <si>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</si>
  <si>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</si>
  <si>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</si>
  <si>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</si>
  <si>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</si>
  <si>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</si>
  <si>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</si>
  <si>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</si>
  <si>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</si>
  <si>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</si>
  <si>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</si>
  <si>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</si>
  <si>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</si>
  <si>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</si>
  <si>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</si>
  <si>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</si>
  <si>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</si>
  <si>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</si>
  <si>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</si>
  <si>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</si>
  <si>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</si>
  <si>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</si>
  <si>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</si>
  <si>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</si>
  <si>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</si>
  <si>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</si>
  <si>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</si>
  <si>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</si>
  <si>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</si>
  <si>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</si>
  <si>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</si>
  <si>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</si>
  <si>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</si>
  <si>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</si>
  <si>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</si>
  <si>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</si>
  <si>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</si>
  <si>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</si>
  <si>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</si>
  <si>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</si>
  <si>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</si>
  <si>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</si>
  <si>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</si>
  <si>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</si>
  <si>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</si>
  <si>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</si>
  <si>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</si>
  <si>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</si>
  <si>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</si>
  <si>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</si>
  <si>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</si>
  <si>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</si>
  <si>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</si>
  <si>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</si>
  <si>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</si>
  <si>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</si>
  <si>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</si>
  <si>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</si>
  <si>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</si>
  <si>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</si>
  <si>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</si>
  <si>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</si>
  <si>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</si>
  <si>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</si>
  <si>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</si>
  <si>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</si>
  <si>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</si>
  <si>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</si>
  <si>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</si>
  <si>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</si>
  <si>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</si>
  <si>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</si>
  <si>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</si>
  <si>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</si>
  <si>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</si>
  <si>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</si>
  <si>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</si>
  <si>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</si>
  <si>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</si>
  <si>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</si>
  <si>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</si>
  <si>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</si>
  <si>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</si>
  <si>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</si>
  <si>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</si>
  <si>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</si>
  <si>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</si>
  <si>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</si>
  <si>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</si>
  <si>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</si>
  <si>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</si>
  <si>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</si>
  <si>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</si>
  <si>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</si>
  <si>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</si>
  <si>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</si>
  <si>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</si>
  <si>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</si>
  <si>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</si>
  <si>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</si>
  <si>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</si>
  <si>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</si>
  <si>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</si>
  <si>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</si>
  <si>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</si>
  <si>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</si>
  <si>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</si>
  <si>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</si>
  <si>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</si>
  <si>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</si>
  <si>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</si>
  <si>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</si>
  <si>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</si>
  <si>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</si>
  <si>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</si>
  <si>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</si>
  <si>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</si>
  <si>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</si>
  <si>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</si>
  <si>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</si>
  <si>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</si>
  <si>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</si>
  <si>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</si>
  <si>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</si>
  <si>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</si>
  <si>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</si>
  <si>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</si>
  <si>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</si>
  <si>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</si>
  <si>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</si>
  <si>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</si>
  <si>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</si>
  <si>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</si>
  <si>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</si>
  <si>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</si>
  <si>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</si>
  <si>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</si>
  <si>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</si>
  <si>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</si>
  <si>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</si>
  <si>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</si>
  <si>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</si>
  <si>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</si>
  <si>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</si>
  <si>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</si>
  <si>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</si>
  <si>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</si>
  <si>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</si>
  <si>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</si>
  <si>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</si>
  <si>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</si>
  <si>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</si>
  <si>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</si>
  <si>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</si>
  <si>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</si>
  <si>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</si>
  <si>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</si>
  <si>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</si>
  <si>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</si>
  <si>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</si>
  <si>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</si>
  <si>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</si>
  <si>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</si>
  <si>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</si>
  <si>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</si>
  <si>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</si>
  <si>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</si>
  <si>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</si>
  <si>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</si>
  <si>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</si>
  <si>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</si>
  <si>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</si>
  <si>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</si>
  <si>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</si>
  <si>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</si>
  <si>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</si>
  <si>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</si>
  <si>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</si>
  <si>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</si>
  <si>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</si>
  <si>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</si>
  <si>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</si>
  <si>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</si>
  <si>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</si>
  <si>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</si>
  <si>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</si>
  <si>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</si>
  <si>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</si>
  <si>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</si>
  <si>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</si>
  <si>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</si>
  <si>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</si>
  <si>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</si>
  <si>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</si>
  <si>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</si>
  <si>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</si>
  <si>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</si>
  <si>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</si>
  <si>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</si>
  <si>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</si>
  <si>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</si>
  <si>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</si>
  <si>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</si>
  <si>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</si>
  <si>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</si>
  <si>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</si>
  <si>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</si>
  <si>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</si>
  <si>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</si>
  <si>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</si>
  <si>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</si>
  <si>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</si>
  <si>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</si>
  <si>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</si>
  <si>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</si>
  <si>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</si>
  <si>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</si>
  <si>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</si>
  <si>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</si>
  <si>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</si>
  <si>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</si>
  <si>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</si>
  <si>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</si>
  <si>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</si>
  <si>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</si>
  <si>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</si>
  <si>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</si>
  <si>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</si>
  <si>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</si>
  <si>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</si>
  <si>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</si>
  <si>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</si>
  <si>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</si>
  <si>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</si>
  <si>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</si>
  <si>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</si>
  <si>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</si>
  <si>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</si>
  <si>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</si>
  <si>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</si>
  <si>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</si>
  <si>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</si>
  <si>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</si>
  <si>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</si>
  <si>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</si>
  <si>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</si>
  <si>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</si>
  <si>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</si>
  <si>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</si>
  <si>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</si>
  <si>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</si>
  <si>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</si>
  <si>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</si>
  <si>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</si>
  <si>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</si>
  <si>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</si>
  <si>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</si>
  <si>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</si>
  <si>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</si>
  <si>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</si>
  <si>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</si>
  <si>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</si>
  <si>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</si>
  <si>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</si>
  <si>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</si>
  <si>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</si>
  <si>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</si>
  <si>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</si>
  <si>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</si>
  <si>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</si>
  <si>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</si>
  <si>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</si>
  <si>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</si>
  <si>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</si>
  <si>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</si>
  <si>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</si>
  <si>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</si>
  <si>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</si>
  <si>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</si>
  <si>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</si>
  <si>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</si>
  <si>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</si>
  <si>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</si>
  <si>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</si>
  <si>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</si>
  <si>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</si>
  <si>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</si>
  <si>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</si>
  <si>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</si>
  <si>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</si>
  <si>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</si>
  <si>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</si>
  <si>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</si>
  <si>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</si>
  <si>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</si>
  <si>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</si>
  <si>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</si>
  <si>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</si>
  <si>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</si>
  <si>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</si>
  <si>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</si>
  <si>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</si>
  <si>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</si>
  <si>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</si>
  <si>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</si>
  <si>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</si>
  <si>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</si>
  <si>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</si>
  <si>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</si>
  <si>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</si>
  <si>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</si>
  <si>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</si>
  <si>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</si>
  <si>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</si>
  <si>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</si>
  <si>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</si>
  <si>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</si>
  <si>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</si>
  <si>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</si>
  <si>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</si>
  <si>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</si>
  <si>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</si>
  <si>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</si>
  <si>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</si>
  <si>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</si>
  <si>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</si>
  <si>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</si>
  <si>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</si>
  <si>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</si>
  <si>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</si>
  <si>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</si>
  <si>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</si>
  <si>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</si>
  <si>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</si>
  <si>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</si>
  <si>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</si>
  <si>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</si>
  <si>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</si>
  <si>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</si>
  <si>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</si>
  <si>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</si>
  <si>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</si>
  <si>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</si>
  <si>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</si>
  <si>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</si>
  <si>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</si>
  <si>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</si>
  <si>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</si>
  <si>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</si>
  <si>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</si>
  <si>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</si>
  <si>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</si>
  <si>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</si>
  <si>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</si>
  <si>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</si>
  <si>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</si>
  <si>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</si>
  <si>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</si>
  <si>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</si>
  <si>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</si>
  <si>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</si>
  <si>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</si>
  <si>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</si>
  <si>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</si>
  <si>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</si>
  <si>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</si>
  <si>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</si>
  <si>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</si>
  <si>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</si>
  <si>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</si>
  <si>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</si>
  <si>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</si>
  <si>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</si>
  <si>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</si>
  <si>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</si>
  <si>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</si>
  <si>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</si>
  <si>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</si>
  <si>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</si>
  <si>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</si>
  <si>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</si>
  <si>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</si>
  <si>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</si>
  <si>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</si>
  <si>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</si>
  <si>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</si>
  <si>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</si>
  <si>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</si>
  <si>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</si>
  <si>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</si>
  <si>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</si>
  <si>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</si>
  <si>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</si>
  <si>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</si>
  <si>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</si>
  <si>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</si>
  <si>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</si>
  <si>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</si>
  <si>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</si>
  <si>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</si>
  <si>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</si>
  <si>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</si>
  <si>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</si>
  <si>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</si>
  <si>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</si>
  <si>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</si>
  <si>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</si>
  <si>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</si>
  <si>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</si>
  <si>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</si>
  <si>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</si>
  <si>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</si>
  <si>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</si>
  <si>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</si>
  <si>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</si>
  <si>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</si>
  <si>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</si>
  <si>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</si>
  <si>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</si>
  <si>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</si>
  <si>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</si>
  <si>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</si>
  <si>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</si>
  <si>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</si>
  <si>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</si>
  <si>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</si>
  <si>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</si>
  <si>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</si>
  <si>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</si>
  <si>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</si>
  <si>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</si>
  <si>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</si>
  <si>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</si>
  <si>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</si>
  <si>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</si>
  <si>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</si>
  <si>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</si>
  <si>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</si>
  <si>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</si>
  <si>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</si>
  <si>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</si>
  <si>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</si>
  <si>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</si>
  <si>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</si>
  <si>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</si>
  <si>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</si>
  <si>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</si>
  <si>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</si>
  <si>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</si>
  <si>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</si>
  <si>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</si>
  <si>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</si>
  <si>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</si>
  <si>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</si>
  <si>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</si>
  <si>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</si>
  <si>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</si>
  <si>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</si>
  <si>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</si>
  <si>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</si>
  <si>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</si>
  <si>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</si>
  <si>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</si>
  <si>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</si>
  <si>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</si>
  <si>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</si>
  <si>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</si>
  <si>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</si>
  <si>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</si>
  <si>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</si>
  <si>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</si>
  <si>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</si>
  <si>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</si>
  <si>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</si>
  <si>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</si>
  <si>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</si>
  <si>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</si>
  <si>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</si>
  <si>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</si>
  <si>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</si>
  <si>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</si>
  <si>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</si>
  <si>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</si>
  <si>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</si>
  <si>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</si>
  <si>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</si>
  <si>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</si>
  <si>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</si>
  <si>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</si>
  <si>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</si>
  <si>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</si>
  <si>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</si>
  <si>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</si>
  <si>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</si>
  <si>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</si>
  <si>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</si>
  <si>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</si>
  <si>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</si>
  <si>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</si>
  <si>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</si>
  <si>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</si>
  <si>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</si>
  <si>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</si>
  <si>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</si>
  <si>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</si>
  <si>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</si>
  <si>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</si>
  <si>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</si>
  <si>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</si>
  <si>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</si>
  <si>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</si>
  <si>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</si>
  <si>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</si>
  <si>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</si>
  <si>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</si>
  <si>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</si>
  <si>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</si>
  <si>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</si>
  <si>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</si>
  <si>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</si>
  <si>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</si>
  <si>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</si>
  <si>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</si>
  <si>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</si>
  <si>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</si>
  <si>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</si>
  <si>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</si>
  <si>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</si>
  <si>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</si>
  <si>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</si>
  <si>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</si>
  <si>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</si>
  <si>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</si>
  <si>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</si>
  <si>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</si>
  <si>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</si>
  <si>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</si>
  <si>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</si>
  <si>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</si>
  <si>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</si>
  <si>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</si>
  <si>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</si>
  <si>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</si>
  <si>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</si>
  <si>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</si>
  <si>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</si>
  <si>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</si>
  <si>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</si>
  <si>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</si>
  <si>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</si>
  <si>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</si>
  <si>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</si>
  <si>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</si>
  <si>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</si>
  <si>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</si>
  <si>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</si>
  <si>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</si>
  <si>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</si>
  <si>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</si>
  <si>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</si>
  <si>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</si>
  <si>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</si>
  <si>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</si>
  <si>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</si>
  <si>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</si>
  <si>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</si>
  <si>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</si>
  <si>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</si>
  <si>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</si>
  <si>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</si>
  <si>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</si>
  <si>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</si>
  <si>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</si>
  <si>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</si>
  <si>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</si>
  <si>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</si>
  <si>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</si>
  <si>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</si>
  <si>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</si>
  <si>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</si>
  <si>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</si>
  <si>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</si>
  <si>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</si>
  <si>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</si>
  <si>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</si>
  <si>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</si>
  <si>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</si>
  <si>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</si>
  <si>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</si>
  <si>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</si>
  <si>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</si>
  <si>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</si>
  <si>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</si>
  <si>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</si>
  <si>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</si>
  <si>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</si>
  <si>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</si>
  <si>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</si>
  <si>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</si>
  <si>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</si>
  <si>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</si>
  <si>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</si>
  <si>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</si>
  <si>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</si>
  <si>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</si>
  <si>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</si>
  <si>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</si>
  <si>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</si>
  <si>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</si>
  <si>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</si>
  <si>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</si>
  <si>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</si>
  <si>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</si>
  <si>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</si>
  <si>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</si>
  <si>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</si>
  <si>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</si>
  <si>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</si>
  <si>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</si>
  <si>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</si>
  <si>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</si>
  <si>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</si>
  <si>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</si>
  <si>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</si>
  <si>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</si>
  <si>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</si>
  <si>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</si>
  <si>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</si>
  <si>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</si>
  <si>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</si>
  <si>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</si>
  <si>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</si>
  <si>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</si>
  <si>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</si>
  <si>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</si>
  <si>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</si>
  <si>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</si>
  <si>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</si>
  <si>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</si>
  <si>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</si>
  <si>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</si>
  <si>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</si>
  <si>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</si>
  <si>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</si>
  <si>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</si>
  <si>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</si>
  <si>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</si>
  <si>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</si>
  <si>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</si>
  <si>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</si>
  <si>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</si>
  <si>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</si>
  <si>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</si>
  <si>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</si>
  <si>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</si>
  <si>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</si>
  <si>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</si>
  <si>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</si>
  <si>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</si>
  <si>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</si>
  <si>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</si>
  <si>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</si>
  <si>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</si>
  <si>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</si>
  <si>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</si>
  <si>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</si>
  <si>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</si>
  <si>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</si>
  <si>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</si>
  <si>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</si>
  <si>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</si>
  <si>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</si>
  <si>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</si>
  <si>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</si>
  <si>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</si>
  <si>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</si>
  <si>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</si>
  <si>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</si>
  <si>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</si>
  <si>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</si>
  <si>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</si>
  <si>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</si>
  <si>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</si>
  <si>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</si>
  <si>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</si>
  <si>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</si>
  <si>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</si>
  <si>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</si>
  <si>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</si>
  <si>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</si>
  <si>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</si>
  <si>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</si>
  <si>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</si>
  <si>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</si>
  <si>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</si>
  <si>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</si>
  <si>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</si>
  <si>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</si>
  <si>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</si>
  <si>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</si>
  <si>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</si>
  <si>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</si>
  <si>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</si>
  <si>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</si>
  <si>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</si>
  <si>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</si>
  <si>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</si>
  <si>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</si>
  <si>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</si>
  <si>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</si>
  <si>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</si>
  <si>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</si>
  <si>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</si>
  <si>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</si>
  <si>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</si>
  <si>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</si>
  <si>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</si>
  <si>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</si>
  <si>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</si>
  <si>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</si>
  <si>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</si>
  <si>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</si>
  <si>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</si>
  <si>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</si>
  <si>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</si>
  <si>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</si>
  <si>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</si>
  <si>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</si>
  <si>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</si>
  <si>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</si>
  <si>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</si>
  <si>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</si>
  <si>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</si>
  <si>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</si>
  <si>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</si>
  <si>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</si>
  <si>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</si>
  <si>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</si>
  <si>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</si>
  <si>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</si>
  <si>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</si>
  <si>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</si>
  <si>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</si>
  <si>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</si>
  <si>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</si>
  <si>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</si>
  <si>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</si>
  <si>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</si>
  <si>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</si>
  <si>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</si>
  <si>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</si>
  <si>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</si>
  <si>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</si>
  <si>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</si>
  <si>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</si>
  <si>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</si>
  <si>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</si>
  <si>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</si>
  <si>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</si>
  <si>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</si>
  <si>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</si>
  <si>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</si>
  <si>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</si>
  <si>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</si>
  <si>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</si>
  <si>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</si>
  <si>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</si>
  <si>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</si>
  <si>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</si>
  <si>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</si>
  <si>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</si>
  <si>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</si>
  <si>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</si>
  <si>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</si>
  <si>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</si>
  <si>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</si>
  <si>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</si>
  <si>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</si>
  <si>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</si>
  <si>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</si>
  <si>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</si>
  <si>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</si>
  <si>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</si>
  <si>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</si>
  <si>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</si>
  <si>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</si>
  <si>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</si>
  <si>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</si>
  <si>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</si>
  <si>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</si>
  <si>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</si>
  <si>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</si>
  <si>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</si>
  <si>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</si>
  <si>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</si>
  <si>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</si>
  <si>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</si>
  <si>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</si>
  <si>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</si>
  <si>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</si>
  <si>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</si>
  <si>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</si>
  <si>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</si>
  <si>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</si>
  <si>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</si>
  <si>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</si>
  <si>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</si>
  <si>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</si>
  <si>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</si>
  <si>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</si>
  <si>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</si>
  <si>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</si>
  <si>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</si>
  <si>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</si>
  <si>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</si>
  <si>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</si>
  <si>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</si>
  <si>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</si>
  <si>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</si>
  <si>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</si>
  <si>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</si>
  <si>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</si>
  <si>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</si>
  <si>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</si>
  <si>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</si>
  <si>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</si>
  <si>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</si>
  <si>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</si>
  <si>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</si>
  <si>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</si>
  <si>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</si>
  <si>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</si>
  <si>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</si>
  <si>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</si>
  <si>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</si>
  <si>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</si>
  <si>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</si>
  <si>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</si>
  <si>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</si>
  <si>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</si>
  <si>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</si>
  <si>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</si>
  <si>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</si>
  <si>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</si>
  <si>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</si>
  <si>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</si>
  <si>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</si>
  <si>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</si>
  <si>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</si>
  <si>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</si>
  <si>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</si>
  <si>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</si>
  <si>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</si>
  <si>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</si>
  <si>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</si>
  <si>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</si>
  <si>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</si>
  <si>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</si>
  <si>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</si>
  <si>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</si>
  <si>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</si>
  <si>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</si>
  <si>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</si>
  <si>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</si>
  <si>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</si>
  <si>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</si>
  <si>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</si>
  <si>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</si>
  <si>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</si>
  <si>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</si>
  <si>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</si>
  <si>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</si>
  <si>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</si>
  <si>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</si>
  <si>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</si>
  <si>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</si>
  <si>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</si>
  <si>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</si>
  <si>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</si>
  <si>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</si>
  <si>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</si>
  <si>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</si>
  <si>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</si>
  <si>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</si>
  <si>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</si>
  <si>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</si>
  <si>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</si>
  <si>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</si>
  <si>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</si>
  <si>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</si>
  <si>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</si>
  <si>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</si>
  <si>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</si>
  <si>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</si>
  <si>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</si>
  <si>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</si>
  <si>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</si>
  <si>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</si>
  <si>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</si>
  <si>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</si>
  <si>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</si>
  <si>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</si>
  <si>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</si>
  <si>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</si>
  <si>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</si>
  <si>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</si>
  <si>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</si>
  <si>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</si>
  <si>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</si>
  <si>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</si>
  <si>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</si>
  <si>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</si>
  <si>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</si>
  <si>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</si>
  <si>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</si>
  <si>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</si>
  <si>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</si>
  <si>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</si>
  <si>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</si>
  <si>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</si>
  <si>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</si>
  <si>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</si>
  <si>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</si>
  <si>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</si>
  <si>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</si>
  <si>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</si>
  <si>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</si>
  <si>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</si>
  <si>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</si>
  <si>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</si>
  <si>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</si>
  <si>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</si>
  <si>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</si>
  <si>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</si>
  <si>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</si>
  <si>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</si>
  <si>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</si>
  <si>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</si>
  <si>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</si>
  <si>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</si>
  <si>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</si>
  <si>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</si>
  <si>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</si>
  <si>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</si>
  <si>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</si>
  <si>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</si>
  <si>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</si>
  <si>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</si>
  <si>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</si>
  <si>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</si>
  <si>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</si>
  <si>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</si>
  <si>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</si>
  <si>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</si>
  <si>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</si>
  <si>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</si>
  <si>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</si>
  <si>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</si>
  <si>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</si>
  <si>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</si>
  <si>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</si>
  <si>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</si>
  <si>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</si>
  <si>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</si>
  <si>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</si>
  <si>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</si>
  <si>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</si>
  <si>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</si>
  <si>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</si>
  <si>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</si>
  <si>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</si>
  <si>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</si>
  <si>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</si>
  <si>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</si>
  <si>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</si>
  <si>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</si>
  <si>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</si>
  <si>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</si>
  <si>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</si>
  <si>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</si>
  <si>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</si>
  <si>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</si>
  <si>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</si>
  <si>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</si>
  <si>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</si>
  <si>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</si>
  <si>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</si>
  <si>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</si>
  <si>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</si>
  <si>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</si>
  <si>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</si>
  <si>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</si>
  <si>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</si>
  <si>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</si>
  <si>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</si>
  <si>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</si>
  <si>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</si>
  <si>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</si>
  <si>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</si>
  <si>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</si>
  <si>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</si>
  <si>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</si>
  <si>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</si>
  <si>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</si>
  <si>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</si>
  <si>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</si>
  <si>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</si>
  <si>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</si>
  <si>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</si>
  <si>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</si>
  <si>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</si>
  <si>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</si>
  <si>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</si>
  <si>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</si>
  <si>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</si>
  <si>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</si>
  <si>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</si>
  <si>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</si>
  <si>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</si>
  <si>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</si>
  <si>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</si>
  <si>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</si>
  <si>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</si>
  <si>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</si>
  <si>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</si>
  <si>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</si>
  <si>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</si>
  <si>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</si>
  <si>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</si>
  <si>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</si>
  <si>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</si>
  <si>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</si>
  <si>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</si>
  <si>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</si>
  <si>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</si>
  <si>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</si>
  <si>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</si>
  <si>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</si>
  <si>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</si>
  <si>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</si>
  <si>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</si>
  <si>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</si>
  <si>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</si>
  <si>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</si>
  <si>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</si>
  <si>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</si>
  <si>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</si>
  <si>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</si>
  <si>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</si>
  <si>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</si>
  <si>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</si>
  <si>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</si>
  <si>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</si>
  <si>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</si>
  <si>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</si>
  <si>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</si>
  <si>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</si>
  <si>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</si>
  <si>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</si>
  <si>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</si>
  <si>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</si>
  <si>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</si>
  <si>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</si>
  <si>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</si>
  <si>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</si>
  <si>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</si>
  <si>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</si>
  <si>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</si>
  <si>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</si>
  <si>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</si>
  <si>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</si>
  <si>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</si>
  <si>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</si>
  <si>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</si>
  <si>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</si>
  <si>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</si>
  <si>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</si>
  <si>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</si>
  <si>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</si>
  <si>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</si>
  <si>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</si>
  <si>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</si>
  <si>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</si>
  <si>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</si>
  <si>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</si>
  <si>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</si>
  <si>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</si>
  <si>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</si>
  <si>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</si>
  <si>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</si>
  <si>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</si>
  <si>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</si>
  <si>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</si>
  <si>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</si>
  <si>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</si>
  <si>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</si>
  <si>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</si>
  <si>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</si>
  <si>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</si>
  <si>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</si>
  <si>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</si>
  <si>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</si>
  <si>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</si>
  <si>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</si>
  <si>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</si>
  <si>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</si>
  <si>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</si>
  <si>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</si>
  <si>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</si>
  <si>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</si>
  <si>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</si>
  <si>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</si>
  <si>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</si>
  <si>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</si>
  <si>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</si>
  <si>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</si>
  <si>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</si>
  <si>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</si>
  <si>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</si>
  <si>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</si>
  <si>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</si>
  <si>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</si>
  <si>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</si>
  <si>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</si>
  <si>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</si>
  <si>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</si>
  <si>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</si>
  <si>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</si>
  <si>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</si>
  <si>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</si>
  <si>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</si>
  <si>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</si>
  <si>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</si>
  <si>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</si>
  <si>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</si>
  <si>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</si>
  <si>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</si>
  <si>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</si>
  <si>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</si>
  <si>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</si>
  <si>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</si>
  <si>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</si>
  <si>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</si>
  <si>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</si>
  <si>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</si>
  <si>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</si>
  <si>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</si>
  <si>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</si>
  <si>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</si>
  <si>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</si>
  <si>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</si>
  <si>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</si>
  <si>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</si>
  <si>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</si>
  <si>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</si>
  <si>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</si>
  <si>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</si>
  <si>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</si>
  <si>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</si>
  <si>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</si>
  <si>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</si>
  <si>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</si>
  <si>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</si>
  <si>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</si>
  <si>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</si>
  <si>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</si>
  <si>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</si>
  <si>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</si>
  <si>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</si>
  <si>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</si>
  <si>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</si>
  <si>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</si>
  <si>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</si>
  <si>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</si>
  <si>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</si>
  <si>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</si>
  <si>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</si>
  <si>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</si>
  <si>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</si>
  <si>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</si>
  <si>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</si>
  <si>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</si>
  <si>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</si>
  <si>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</si>
  <si>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</si>
  <si>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</si>
  <si>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</si>
  <si>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</si>
  <si>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</si>
  <si>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</si>
  <si>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</si>
  <si>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</si>
  <si>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</si>
  <si>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</si>
  <si>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</si>
  <si>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</si>
  <si>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</si>
  <si>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</si>
  <si>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</si>
  <si>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</si>
  <si>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</si>
  <si>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</si>
  <si>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</si>
  <si>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</si>
  <si>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</si>
  <si>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</si>
  <si>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</si>
  <si>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</si>
  <si>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</si>
  <si>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</si>
  <si>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</si>
  <si>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</si>
  <si>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</si>
  <si>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</si>
  <si>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</si>
  <si>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</si>
  <si>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</si>
  <si>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</si>
  <si>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</si>
  <si>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</si>
  <si>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</si>
  <si>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</si>
  <si>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</si>
  <si>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</si>
  <si>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</si>
  <si>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</si>
  <si>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</si>
  <si>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</si>
  <si>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</si>
  <si>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</si>
  <si>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</si>
  <si>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</si>
  <si>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</si>
  <si>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</si>
  <si>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</si>
  <si>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</si>
  <si>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</si>
  <si>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</si>
  <si>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</si>
  <si>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</si>
  <si>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</si>
  <si>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</si>
  <si>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</si>
  <si>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</si>
  <si>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</si>
  <si>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</si>
  <si>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</si>
  <si>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</si>
  <si>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</si>
  <si>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</si>
  <si>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</si>
  <si>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</si>
  <si>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</si>
  <si>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</si>
  <si>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</si>
  <si>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</si>
  <si>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</si>
  <si>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</si>
  <si>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</si>
  <si>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</si>
  <si>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</si>
  <si>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</si>
  <si>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</si>
  <si>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</si>
  <si>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</si>
  <si>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</si>
  <si>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</si>
  <si>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</si>
  <si>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</si>
  <si>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</si>
  <si>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</si>
  <si>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</si>
  <si>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</si>
  <si>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</si>
  <si>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</si>
  <si>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</si>
  <si>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</si>
  <si>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</si>
  <si>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</si>
  <si>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</si>
  <si>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</si>
  <si>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</si>
  <si>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</si>
  <si>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</si>
  <si>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</si>
  <si>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</si>
  <si>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</si>
  <si>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</si>
  <si>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</si>
  <si>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</si>
  <si>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</si>
  <si>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</si>
  <si>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</si>
  <si>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</si>
  <si>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</si>
  <si>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</si>
  <si>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</si>
  <si>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</si>
  <si>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</si>
  <si>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</si>
  <si>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</si>
  <si>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</si>
  <si>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</si>
  <si>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</si>
  <si>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</si>
  <si>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</si>
  <si>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</si>
  <si>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</si>
  <si>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</si>
  <si>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</si>
  <si>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</si>
  <si>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</si>
  <si>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</si>
  <si>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</si>
  <si>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</si>
  <si>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</si>
  <si>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</si>
  <si>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</si>
  <si>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</si>
  <si>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</si>
  <si>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</si>
  <si>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</si>
  <si>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</si>
  <si>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</si>
  <si>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</si>
  <si>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</si>
  <si>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</si>
  <si>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</si>
  <si>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</si>
  <si>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</si>
  <si>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</si>
  <si>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</si>
  <si>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</si>
  <si>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</si>
  <si>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</si>
  <si>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</si>
  <si>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</si>
  <si>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</si>
  <si>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</si>
  <si>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</si>
  <si>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</si>
  <si>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</si>
  <si>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</si>
  <si>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</si>
  <si>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</si>
  <si>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</si>
  <si>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</si>
  <si>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</si>
  <si>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</si>
  <si>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</si>
  <si>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</si>
  <si>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</si>
  <si>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</si>
  <si>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</si>
  <si>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</si>
  <si>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</si>
  <si>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</si>
  <si>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</si>
  <si>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</si>
  <si>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</si>
  <si>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</si>
  <si>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</si>
  <si>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</si>
  <si>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</si>
  <si>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</si>
  <si>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</si>
  <si>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</si>
  <si>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</si>
  <si>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</si>
  <si>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</si>
  <si>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</si>
  <si>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</si>
  <si>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</si>
  <si>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</si>
  <si>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</si>
  <si>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</si>
  <si>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</si>
  <si>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</si>
  <si>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</si>
  <si>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</si>
  <si>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</si>
  <si>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</si>
  <si>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</si>
  <si>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</si>
  <si>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</si>
  <si>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</si>
  <si>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</si>
  <si>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</si>
  <si>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</si>
  <si>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</si>
  <si>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</si>
  <si>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</si>
  <si>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</si>
  <si>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</si>
  <si>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</si>
  <si>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</si>
  <si>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</si>
  <si>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</si>
  <si>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</si>
  <si>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</si>
  <si>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</si>
  <si>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</si>
  <si>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</si>
  <si>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</si>
  <si>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</si>
  <si>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</si>
  <si>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</si>
  <si>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</si>
  <si>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</si>
  <si>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</si>
  <si>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</si>
  <si>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</si>
  <si>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</si>
  <si>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</si>
  <si>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</si>
  <si>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</si>
  <si>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</si>
  <si>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</si>
  <si>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</si>
  <si>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</si>
  <si>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</si>
  <si>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</si>
  <si>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</si>
  <si>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</si>
  <si>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</si>
  <si>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</si>
  <si>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</si>
  <si>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</si>
  <si>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</si>
  <si>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</si>
  <si>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</si>
  <si>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</si>
  <si>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</si>
  <si>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</si>
  <si>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</si>
  <si>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</si>
  <si>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</si>
  <si>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</si>
  <si>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</si>
  <si>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</si>
  <si>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</si>
  <si>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</si>
  <si>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</si>
  <si>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</si>
  <si>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</si>
  <si>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</si>
  <si>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</si>
  <si>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</si>
  <si>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</si>
  <si>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</si>
  <si>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</si>
  <si>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</si>
  <si>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</si>
  <si>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</si>
  <si>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</si>
  <si>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</si>
  <si>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</si>
  <si>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</si>
  <si>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</si>
  <si>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</si>
  <si>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</si>
  <si>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</si>
  <si>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</si>
  <si>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</si>
  <si>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</si>
  <si>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</si>
  <si>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</si>
  <si>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</si>
  <si>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</si>
  <si>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</si>
  <si>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</si>
  <si>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</si>
  <si>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</si>
  <si>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</si>
  <si>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</si>
  <si>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</si>
  <si>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</si>
  <si>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</si>
  <si>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</si>
  <si>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</si>
  <si>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</si>
  <si>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</si>
  <si>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</si>
  <si>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</si>
  <si>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</si>
  <si>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</si>
  <si>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</si>
  <si>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</si>
  <si>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</si>
  <si>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</si>
  <si>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</si>
  <si>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</si>
  <si>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</si>
  <si>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</si>
  <si>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</si>
  <si>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</si>
  <si>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</si>
  <si>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</si>
  <si>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</si>
  <si>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</si>
  <si>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</si>
  <si>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</si>
  <si>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</si>
  <si>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</si>
  <si>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</si>
  <si>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</si>
  <si>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</si>
  <si>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</si>
  <si>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</si>
  <si>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</si>
  <si>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</si>
  <si>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</si>
  <si>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</si>
  <si>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</si>
  <si>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</si>
  <si>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</si>
  <si>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</si>
  <si>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</si>
  <si>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</si>
  <si>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</si>
  <si>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</si>
  <si>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</si>
  <si>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</si>
  <si>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</si>
  <si>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</si>
  <si>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</si>
  <si>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</si>
  <si>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</si>
  <si>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</si>
  <si>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</si>
  <si>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</si>
  <si>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</si>
  <si>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</si>
  <si>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</si>
  <si>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</si>
  <si>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</si>
  <si>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</si>
  <si>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</si>
  <si>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</si>
  <si>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</si>
  <si>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</si>
  <si>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</si>
  <si>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</si>
  <si>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</si>
  <si>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</si>
  <si>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</si>
  <si>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</si>
  <si>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</si>
  <si>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</si>
  <si>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</si>
  <si>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</si>
  <si>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</si>
  <si>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</si>
  <si>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</si>
  <si>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</si>
  <si>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</si>
  <si>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</si>
  <si>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</si>
  <si>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</si>
  <si>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</si>
  <si>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</si>
  <si>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</si>
  <si>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</si>
  <si>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</si>
  <si>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</si>
  <si>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</si>
  <si>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</si>
  <si>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</si>
  <si>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</si>
  <si>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</si>
  <si>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</si>
  <si>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</si>
  <si>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</si>
  <si>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</si>
  <si>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</si>
  <si>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</si>
  <si>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</si>
  <si>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</si>
  <si>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</si>
  <si>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</si>
  <si>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</si>
  <si>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</si>
  <si>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</si>
  <si>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</si>
  <si>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</si>
  <si>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</si>
  <si>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</si>
  <si>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</si>
  <si>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</si>
  <si>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</si>
  <si>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</si>
  <si>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</si>
  <si>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</si>
  <si>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</si>
  <si>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</si>
  <si>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</si>
  <si>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</si>
  <si>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</si>
  <si>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</si>
  <si>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</si>
  <si>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</si>
  <si>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</si>
  <si>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</si>
  <si>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</si>
  <si>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</si>
  <si>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</si>
  <si>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</si>
  <si>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</si>
  <si>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</si>
  <si>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</si>
  <si>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</si>
  <si>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</si>
  <si>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</si>
  <si>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</si>
  <si>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</si>
  <si>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</si>
  <si>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</si>
  <si>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</si>
  <si>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</si>
  <si>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</si>
  <si>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</si>
  <si>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</si>
  <si>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</si>
  <si>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</si>
  <si>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</si>
  <si>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</si>
  <si>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</si>
  <si>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</si>
  <si>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</si>
  <si>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</si>
  <si>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</si>
  <si>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</si>
  <si>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</si>
  <si>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</si>
  <si>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</si>
  <si>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</si>
  <si>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</si>
  <si>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</si>
  <si>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</si>
  <si>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</si>
  <si>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</si>
  <si>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</si>
  <si>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</si>
  <si>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</si>
  <si>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</si>
  <si>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</si>
  <si>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</si>
  <si>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</si>
  <si>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</si>
  <si>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</si>
  <si>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</si>
  <si>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</si>
  <si>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</si>
  <si>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</si>
  <si>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</si>
  <si>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</si>
  <si>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</si>
  <si>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</si>
  <si>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</si>
  <si>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</si>
  <si>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</si>
  <si>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</si>
  <si>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</si>
  <si>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</si>
  <si>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</si>
  <si>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</si>
  <si>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</si>
  <si>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</si>
  <si>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</si>
  <si>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</si>
  <si>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</si>
  <si>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</si>
  <si>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</si>
  <si>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</si>
  <si>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</si>
  <si>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</si>
  <si>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</si>
  <si>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</si>
  <si>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</si>
  <si>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</si>
  <si>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</si>
  <si>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</si>
  <si>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</si>
  <si>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</si>
  <si>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</si>
  <si>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</si>
  <si>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</si>
  <si>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</si>
  <si>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</si>
  <si>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</si>
  <si>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</si>
  <si>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</si>
  <si>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</si>
  <si>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</si>
  <si>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</si>
  <si>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</si>
  <si>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</si>
  <si>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</si>
  <si>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</si>
  <si>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</si>
  <si>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</si>
  <si>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</si>
  <si>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</si>
  <si>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</si>
  <si>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</si>
  <si>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</si>
  <si>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</si>
  <si>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</si>
  <si>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</si>
  <si>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</si>
  <si>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</si>
  <si>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</si>
  <si>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</si>
  <si>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</si>
  <si>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</si>
  <si>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</si>
  <si>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</si>
  <si>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</si>
  <si>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</si>
  <si>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</si>
  <si>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</si>
  <si>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</si>
  <si>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</si>
  <si>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</si>
  <si>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</si>
  <si>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</si>
  <si>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</si>
  <si>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</si>
  <si>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</si>
  <si>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</si>
  <si>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</si>
  <si>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</si>
  <si>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</si>
  <si>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</si>
  <si>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</si>
  <si>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</si>
  <si>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</si>
  <si>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</si>
  <si>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</si>
  <si>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</si>
  <si>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</si>
  <si>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</si>
  <si>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</si>
  <si>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</si>
  <si>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</si>
  <si>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</si>
  <si>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</si>
  <si>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</si>
  <si>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</si>
  <si>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</si>
  <si>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</si>
  <si>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</si>
  <si>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</si>
  <si>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</si>
  <si>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</si>
  <si>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</si>
  <si>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</si>
  <si>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</si>
  <si>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</si>
  <si>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</si>
  <si>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</si>
  <si>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</si>
  <si>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</si>
  <si>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</si>
  <si>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</si>
  <si>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</si>
  <si>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</si>
  <si>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</si>
  <si>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</si>
  <si>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</si>
  <si>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</si>
  <si>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</si>
  <si>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</si>
  <si>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</si>
  <si>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</si>
  <si>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</si>
  <si>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</si>
  <si>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</si>
  <si>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</si>
  <si>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</si>
  <si>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</si>
  <si>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</si>
  <si>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</si>
  <si>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</si>
  <si>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</si>
  <si>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</si>
  <si>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</si>
  <si>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</si>
  <si>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</si>
  <si>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</si>
  <si>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</si>
  <si>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</si>
  <si>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</si>
  <si>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</si>
  <si>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</si>
  <si>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</si>
  <si>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</si>
  <si>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</si>
  <si>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</si>
  <si>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</si>
  <si>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</si>
  <si>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</si>
  <si>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</si>
  <si>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</si>
  <si>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</si>
  <si>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</si>
  <si>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</si>
  <si>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</si>
  <si>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</si>
  <si>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</si>
  <si>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</si>
  <si>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</si>
  <si>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</si>
  <si>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</si>
  <si>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</si>
  <si>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</si>
  <si>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</si>
  <si>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</si>
  <si>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</si>
  <si>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</si>
  <si>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</si>
  <si>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</si>
  <si>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</si>
  <si>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</si>
  <si>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</si>
  <si>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</si>
  <si>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</si>
  <si>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</si>
  <si>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</si>
  <si>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</si>
  <si>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</si>
  <si>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</si>
  <si>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</si>
  <si>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</si>
  <si>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</si>
  <si>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</si>
  <si>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</si>
  <si>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</si>
  <si>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</si>
  <si>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</si>
  <si>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</si>
  <si>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</si>
  <si>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</si>
  <si>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</si>
  <si>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</si>
  <si>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</si>
  <si>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</si>
  <si>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</si>
  <si>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</si>
  <si>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</si>
  <si>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</si>
  <si>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</si>
  <si>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</si>
  <si>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</si>
  <si>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</si>
  <si>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</si>
  <si>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</si>
  <si>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</si>
  <si>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</si>
  <si>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</si>
  <si>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</si>
  <si>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</si>
  <si>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</si>
  <si>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</si>
  <si>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</si>
  <si>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</si>
  <si>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</si>
  <si>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</si>
  <si>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</si>
  <si>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</si>
  <si>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</si>
  <si>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</si>
  <si>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</si>
  <si>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</si>
  <si>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</si>
  <si>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</si>
  <si>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</si>
  <si>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</si>
  <si>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</si>
  <si>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</si>
  <si>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</si>
  <si>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</si>
  <si>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</si>
  <si>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</si>
  <si>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</si>
  <si>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</si>
  <si>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</si>
  <si>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</si>
  <si>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</si>
  <si>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</si>
  <si>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</si>
  <si>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</si>
  <si>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</si>
  <si>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</si>
  <si>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</si>
  <si>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</si>
  <si>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</si>
  <si>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</si>
  <si>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</si>
  <si>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</si>
  <si>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</si>
  <si>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</si>
  <si>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</si>
  <si>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</si>
  <si>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</si>
  <si>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</si>
  <si>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</si>
  <si>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</si>
  <si>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</si>
  <si>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</si>
  <si>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</si>
  <si>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</si>
  <si>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</si>
  <si>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</si>
  <si>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</si>
  <si>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</si>
  <si>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</si>
  <si>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</si>
  <si>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</si>
  <si>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</si>
  <si>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</si>
  <si>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</si>
  <si>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</si>
  <si>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</si>
  <si>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</si>
  <si>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</si>
  <si>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</si>
  <si>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</si>
  <si>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</si>
  <si>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</si>
  <si>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</si>
  <si>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</si>
  <si>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</si>
  <si>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</si>
  <si>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</si>
  <si>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</si>
  <si>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</si>
  <si>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</si>
  <si>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</si>
  <si>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</si>
  <si>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</si>
  <si>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</si>
  <si>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</si>
  <si>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</si>
  <si>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</si>
  <si>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</si>
  <si>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</si>
  <si>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</si>
  <si>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</si>
  <si>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</si>
  <si>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</si>
  <si>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</si>
  <si>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</si>
  <si>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</si>
  <si>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</si>
  <si>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</si>
  <si>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</si>
  <si>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</si>
  <si>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</si>
  <si>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</si>
  <si>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</si>
  <si>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</si>
  <si>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</si>
  <si>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</si>
  <si>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</si>
  <si>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</si>
  <si>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</si>
  <si>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</si>
  <si>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</si>
  <si>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</si>
  <si>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</si>
  <si>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</si>
  <si>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</si>
  <si>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</si>
  <si>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</si>
  <si>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</si>
  <si>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</si>
  <si>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</si>
  <si>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</si>
  <si>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</si>
  <si>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</si>
  <si>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</si>
  <si>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</si>
  <si>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</si>
  <si>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</si>
  <si>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</si>
  <si>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</si>
  <si>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</si>
  <si>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</si>
  <si>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</si>
  <si>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</si>
  <si>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</si>
  <si>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</si>
  <si>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</si>
  <si>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</si>
  <si>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</si>
  <si>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</si>
  <si>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</si>
  <si>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</si>
  <si>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</si>
  <si>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</si>
  <si>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</si>
  <si>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</si>
  <si>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</si>
  <si>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</si>
  <si>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</si>
  <si>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</si>
  <si>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</si>
  <si>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</si>
  <si>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</si>
  <si>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</si>
  <si>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</si>
  <si>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</si>
  <si>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</si>
  <si>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</si>
  <si>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</si>
  <si>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</si>
  <si>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</si>
  <si>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</si>
  <si>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</si>
  <si>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</si>
  <si>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</si>
  <si>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</si>
  <si>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</si>
  <si>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</si>
  <si>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</si>
  <si>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</si>
  <si>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</si>
  <si>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</si>
  <si>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</si>
  <si>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</si>
  <si>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</si>
  <si>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</si>
  <si>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</si>
  <si>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</si>
  <si>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</si>
  <si>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</si>
  <si>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</si>
  <si>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</si>
  <si>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</si>
  <si>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</si>
  <si>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</si>
  <si>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</si>
  <si>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</si>
  <si>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</si>
  <si>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</si>
  <si>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</si>
  <si>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</si>
  <si>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</si>
  <si>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</si>
  <si>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</si>
  <si>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</si>
  <si>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</si>
  <si>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</si>
  <si>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</si>
  <si>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</si>
  <si>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</si>
  <si>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</si>
  <si>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</si>
  <si>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</si>
  <si>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</si>
  <si>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</si>
  <si>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</si>
  <si>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</si>
  <si>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</si>
  <si>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</si>
  <si>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</si>
  <si>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</si>
  <si>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</si>
  <si>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</si>
  <si>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</si>
  <si>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</si>
  <si>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</si>
  <si>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</si>
  <si>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</si>
  <si>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</si>
  <si>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</si>
  <si>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</si>
  <si>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</si>
  <si>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</si>
  <si>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</si>
  <si>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</si>
  <si>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</si>
  <si>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</si>
  <si>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</si>
  <si>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</si>
  <si>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</si>
  <si>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</si>
  <si>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</si>
  <si>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</si>
  <si>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</si>
  <si>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</si>
  <si>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</si>
  <si>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</si>
  <si>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</si>
  <si>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</si>
  <si>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</si>
  <si>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</si>
  <si>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</si>
  <si>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</si>
  <si>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</si>
  <si>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</si>
  <si>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</si>
  <si>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</si>
  <si>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</si>
  <si>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</si>
  <si>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</si>
  <si>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</si>
  <si>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</si>
  <si>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</si>
  <si>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</si>
  <si>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</si>
  <si>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</si>
  <si>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</si>
  <si>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</si>
  <si>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</si>
  <si>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</si>
  <si>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</si>
  <si>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</si>
  <si>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</si>
  <si>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</si>
  <si>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</si>
  <si>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</si>
  <si>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</si>
  <si>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</si>
  <si>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</si>
  <si>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</si>
  <si>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</si>
  <si>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</si>
  <si>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</si>
  <si>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</si>
  <si>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</si>
  <si>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</si>
  <si>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</si>
  <si>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</si>
  <si>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</si>
  <si>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</si>
  <si>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</si>
  <si>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</si>
  <si>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</si>
  <si>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</si>
  <si>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</si>
  <si>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</si>
  <si>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</si>
  <si>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</si>
  <si>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</si>
  <si>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</si>
  <si>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</si>
  <si>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</si>
  <si>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</si>
  <si>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</si>
  <si>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</si>
  <si>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</si>
  <si>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</si>
  <si>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</si>
  <si>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</si>
  <si>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</si>
  <si>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</si>
  <si>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</si>
  <si>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</si>
  <si>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</si>
  <si>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</si>
  <si>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</si>
  <si>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</si>
  <si>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</si>
  <si>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</si>
  <si>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</si>
  <si>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</si>
  <si>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</si>
  <si>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</si>
  <si>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</si>
  <si>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</si>
  <si>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</si>
  <si>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</si>
  <si>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</si>
  <si>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</si>
  <si>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</si>
  <si>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</si>
  <si>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</si>
  <si>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</si>
  <si>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</si>
  <si>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</si>
  <si>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</si>
  <si>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</si>
  <si>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</si>
  <si>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</si>
  <si>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</si>
  <si>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</si>
  <si>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</si>
  <si>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</si>
  <si>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</si>
  <si>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</si>
  <si>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</si>
  <si>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</si>
  <si>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</si>
  <si>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</si>
  <si>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</si>
  <si>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</si>
  <si>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</si>
  <si>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</si>
  <si>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</si>
  <si>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</si>
  <si>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</si>
  <si>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</si>
  <si>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</si>
  <si>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</si>
  <si>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</si>
  <si>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</si>
  <si>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</si>
  <si>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</si>
  <si>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</si>
  <si>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</si>
  <si>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</si>
  <si>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</si>
  <si>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</si>
  <si>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</si>
  <si>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</si>
  <si>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</si>
  <si>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</si>
  <si>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</si>
  <si>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</si>
  <si>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</si>
  <si>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</si>
  <si>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</si>
  <si>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</si>
  <si>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</si>
  <si>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</si>
  <si>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</si>
  <si>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</si>
  <si>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</si>
  <si>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</si>
  <si>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</si>
  <si>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</si>
  <si>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</si>
  <si>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</si>
  <si>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</si>
  <si>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</si>
  <si>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</si>
  <si>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</si>
  <si>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</si>
  <si>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</si>
  <si>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</si>
  <si>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</si>
  <si>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</si>
  <si>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</si>
  <si>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</si>
  <si>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</si>
  <si>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</si>
  <si>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</si>
  <si>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</si>
  <si>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</si>
  <si>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</si>
  <si>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</si>
  <si>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</si>
  <si>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</si>
  <si>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</si>
  <si>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</si>
  <si>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</si>
  <si>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</si>
  <si>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</si>
  <si>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</si>
  <si>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</si>
  <si>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</si>
  <si>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</si>
  <si>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</si>
  <si>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</si>
  <si>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</si>
  <si>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</si>
  <si>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</si>
  <si>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</si>
  <si>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</si>
  <si>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</si>
  <si>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</si>
  <si>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</si>
  <si>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</si>
  <si>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</si>
  <si>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</si>
  <si>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</si>
  <si>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</si>
  <si>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</si>
  <si>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</si>
  <si>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</si>
  <si>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</si>
  <si>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</si>
  <si>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</si>
  <si>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</si>
  <si>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</si>
  <si>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</si>
  <si>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</si>
  <si>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</si>
  <si>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</si>
  <si>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</si>
  <si>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</si>
  <si>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</si>
  <si>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</si>
  <si>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</si>
  <si>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</si>
  <si>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</si>
  <si>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</si>
  <si>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</si>
  <si>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</si>
  <si>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</si>
  <si>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</si>
  <si>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</si>
  <si>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</si>
  <si>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</si>
  <si>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</si>
  <si>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</si>
  <si>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</si>
  <si>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</si>
  <si>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</si>
  <si>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</si>
  <si>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</si>
  <si>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</si>
  <si>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</si>
  <si>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</si>
  <si>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</si>
  <si>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</si>
  <si>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</si>
  <si>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</si>
  <si>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</si>
  <si>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</si>
  <si>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</si>
  <si>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</si>
  <si>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</si>
  <si>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</si>
  <si>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</si>
  <si>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</si>
  <si>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</si>
  <si>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</si>
  <si>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</si>
  <si>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</si>
  <si>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</si>
  <si>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</si>
  <si>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</si>
  <si>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</si>
  <si>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</si>
  <si>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</si>
  <si>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</si>
  <si>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</si>
  <si>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</si>
  <si>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</si>
  <si>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</si>
  <si>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</si>
  <si>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</si>
  <si>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</si>
  <si>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</si>
  <si>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</si>
  <si>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</si>
  <si>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</si>
  <si>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</si>
  <si>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</si>
  <si>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</si>
  <si>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</si>
  <si>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</si>
  <si>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</si>
  <si>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</si>
  <si>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</si>
  <si>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</si>
  <si>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</si>
  <si>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</si>
  <si>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</si>
  <si>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</si>
  <si>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</si>
  <si>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</si>
  <si>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</si>
  <si>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</si>
  <si>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</si>
  <si>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</si>
  <si>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</si>
  <si>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</si>
  <si>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</si>
  <si>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</si>
  <si>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</si>
  <si>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</si>
  <si>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</si>
  <si>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</si>
  <si>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</si>
  <si>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</si>
  <si>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</si>
  <si>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</si>
  <si>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</si>
  <si>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</si>
  <si>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</si>
  <si>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</si>
  <si>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</si>
  <si>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</si>
  <si>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</si>
  <si>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</si>
  <si>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</si>
  <si>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</si>
  <si>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</si>
  <si>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</si>
  <si>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</si>
  <si>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</si>
  <si>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</si>
  <si>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</si>
  <si>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</si>
  <si>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</si>
  <si>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</si>
  <si>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</si>
  <si>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</si>
  <si>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</si>
  <si>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</si>
  <si>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</si>
  <si>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</si>
  <si>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</si>
  <si>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</si>
  <si>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</si>
  <si>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</si>
  <si>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</si>
  <si>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</si>
  <si>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</si>
  <si>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</si>
  <si>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</si>
  <si>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</si>
  <si>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</si>
  <si>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</si>
  <si>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</si>
  <si>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</si>
  <si>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</si>
  <si>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</si>
  <si>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</si>
  <si>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</si>
  <si>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</si>
  <si>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</si>
  <si>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</si>
  <si>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</si>
  <si>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</si>
  <si>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</si>
  <si>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</si>
  <si>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</si>
  <si>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</si>
  <si>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</si>
  <si>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</si>
  <si>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</si>
  <si>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</si>
  <si>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</si>
  <si>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</si>
  <si>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</si>
  <si>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</si>
  <si>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</si>
  <si>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</si>
  <si>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</si>
  <si>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</si>
  <si>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</si>
  <si>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</si>
  <si>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</si>
  <si>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</si>
  <si>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</si>
  <si>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</si>
  <si>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</si>
  <si>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</si>
  <si>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</si>
  <si>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</si>
  <si>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</si>
  <si>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</si>
  <si>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</si>
  <si>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</si>
  <si>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</si>
  <si>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</si>
  <si>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</si>
  <si>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</si>
  <si>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</si>
  <si>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</si>
  <si>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</si>
  <si>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</si>
  <si>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</si>
  <si>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</si>
  <si>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</si>
  <si>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</si>
  <si>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</si>
  <si>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</si>
  <si>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</si>
  <si>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</si>
  <si>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</si>
  <si>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</si>
  <si>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</si>
  <si>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</si>
  <si>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</si>
  <si>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</si>
  <si>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</si>
  <si>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</si>
  <si>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</si>
  <si>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</si>
  <si>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</si>
  <si>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</si>
  <si>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</si>
  <si>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</si>
  <si>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</si>
  <si>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</si>
  <si>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</si>
  <si>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</si>
  <si>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</si>
  <si>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</si>
  <si>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</si>
  <si>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</si>
  <si>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</si>
  <si>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</si>
  <si>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</si>
  <si>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</si>
  <si>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</si>
  <si>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</si>
  <si>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</si>
  <si>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</si>
  <si>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</si>
  <si>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</si>
  <si>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</si>
  <si>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</si>
  <si>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</si>
  <si>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</si>
  <si>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</si>
  <si>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</si>
  <si>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</si>
  <si>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</si>
  <si>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</si>
  <si>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</si>
  <si>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</si>
  <si>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</si>
  <si>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</si>
  <si>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</si>
  <si>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</si>
  <si>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</si>
  <si>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</si>
  <si>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</si>
  <si>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</si>
  <si>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</si>
  <si>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</si>
  <si>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</si>
  <si>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</si>
  <si>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</si>
  <si>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</si>
  <si>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</si>
  <si>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</si>
  <si>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</si>
  <si>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</si>
  <si>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</si>
  <si>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</si>
  <si>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</si>
  <si>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</si>
  <si>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</si>
  <si>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</si>
  <si>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</si>
  <si>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</si>
  <si>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</si>
  <si>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</si>
  <si>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</si>
  <si>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</si>
  <si>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</si>
  <si>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</si>
  <si>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</si>
  <si>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</si>
  <si>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</si>
  <si>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</si>
  <si>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</si>
  <si>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</si>
  <si>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</si>
  <si>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</si>
  <si>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</si>
  <si>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</si>
  <si>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</si>
  <si>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</si>
  <si>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</si>
  <si>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</si>
  <si>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</si>
  <si>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</si>
  <si>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</si>
  <si>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</si>
  <si>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</si>
  <si>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</si>
  <si>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</si>
  <si>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</si>
  <si>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</si>
  <si>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</si>
  <si>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</si>
  <si>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</si>
  <si>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</si>
  <si>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</si>
  <si>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</si>
  <si>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</si>
  <si>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</si>
  <si>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</si>
  <si>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</si>
  <si>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</si>
  <si>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</si>
  <si>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</si>
  <si>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</si>
  <si>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</si>
  <si>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</si>
  <si>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</si>
  <si>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</si>
  <si>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</si>
  <si>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</si>
  <si>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</si>
  <si>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</si>
  <si>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</si>
  <si>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</si>
  <si>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</si>
  <si>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</si>
  <si>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</si>
  <si>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</si>
  <si>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</si>
  <si>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</si>
  <si>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</si>
  <si>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</si>
  <si>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</si>
  <si>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</si>
  <si>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</si>
  <si>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</si>
  <si>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</si>
  <si>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</si>
  <si>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</si>
  <si>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</si>
  <si>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</si>
  <si>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</si>
  <si>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</si>
  <si>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</si>
  <si>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</si>
  <si>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</si>
  <si>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</si>
  <si>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</si>
  <si>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</si>
  <si>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</si>
  <si>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</si>
  <si>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</si>
  <si>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</si>
  <si>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</si>
  <si>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</si>
  <si>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</si>
  <si>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</si>
  <si>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</si>
  <si>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</si>
  <si>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</si>
  <si>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</si>
  <si>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</si>
  <si>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</si>
  <si>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</si>
  <si>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</si>
  <si>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</si>
  <si>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</si>
  <si>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</si>
  <si>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</si>
  <si>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</si>
  <si>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</si>
  <si>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</si>
  <si>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</si>
  <si>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</si>
  <si>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</si>
  <si>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</si>
  <si>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</si>
  <si>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</si>
  <si>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</si>
  <si>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</si>
  <si>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</si>
  <si>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</si>
  <si>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</si>
  <si>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</si>
  <si>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</si>
  <si>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</si>
  <si>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</si>
  <si>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</si>
  <si>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</si>
  <si>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</si>
  <si>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</si>
  <si>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</si>
  <si>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</si>
  <si>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</si>
  <si>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</si>
  <si>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</si>
  <si>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</si>
  <si>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</si>
  <si>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</si>
  <si>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</si>
  <si>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</si>
  <si>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</si>
  <si>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</si>
  <si>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</si>
  <si>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</si>
  <si>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</si>
  <si>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</si>
  <si>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</si>
  <si>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</si>
  <si>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</si>
  <si>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</si>
  <si>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</si>
  <si>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</si>
  <si>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</si>
  <si>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</si>
  <si>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</si>
  <si>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</si>
  <si>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</si>
  <si>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</si>
  <si>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</si>
  <si>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</si>
  <si>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</si>
  <si>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</si>
  <si>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</si>
  <si>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</si>
  <si>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</si>
  <si>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</si>
  <si>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</si>
  <si>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</si>
  <si>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</si>
  <si>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</si>
  <si>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</si>
  <si>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</si>
  <si>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</si>
  <si>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</si>
  <si>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</si>
  <si>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</si>
  <si>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</si>
  <si>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</si>
  <si>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</si>
  <si>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</si>
  <si>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</si>
  <si>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</si>
  <si>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</si>
  <si>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</si>
  <si>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</si>
  <si>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</si>
  <si>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</si>
  <si>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</si>
  <si>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</si>
  <si>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</si>
  <si>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</si>
  <si>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</si>
  <si>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</si>
  <si>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</si>
  <si>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</si>
  <si>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</si>
  <si>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</si>
  <si>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</si>
  <si>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</si>
  <si>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</si>
  <si>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</si>
  <si>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</si>
  <si>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</si>
  <si>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</si>
  <si>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</si>
  <si>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</si>
  <si>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</si>
  <si>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</si>
  <si>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</si>
  <si>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</si>
  <si>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</si>
  <si>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</si>
  <si>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</si>
  <si>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</si>
  <si>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</si>
  <si>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</si>
  <si>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</si>
  <si>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</si>
  <si>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</si>
  <si>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</si>
  <si>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</si>
  <si>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</si>
  <si>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</si>
  <si>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</si>
  <si>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</si>
  <si>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</si>
  <si>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</si>
  <si>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</si>
  <si>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</si>
  <si>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</si>
  <si>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</si>
  <si>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</si>
  <si>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</si>
  <si>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</si>
  <si>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</si>
  <si>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</si>
  <si>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</si>
  <si>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</si>
  <si>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</si>
  <si>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</si>
  <si>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</si>
  <si>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</si>
  <si>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</si>
  <si>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</si>
  <si>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</si>
  <si>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</si>
  <si>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</si>
  <si>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</si>
  <si>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</si>
  <si>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</si>
  <si>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</si>
  <si>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</si>
  <si>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</si>
  <si>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</si>
  <si>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</si>
  <si>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</si>
  <si>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</si>
  <si>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</si>
  <si>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</si>
  <si>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</si>
  <si>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</si>
  <si>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</si>
  <si>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</si>
  <si>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</si>
  <si>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</si>
  <si>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</si>
  <si>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</si>
  <si>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</si>
  <si>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</si>
  <si>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</si>
  <si>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</si>
  <si>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</si>
  <si>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</si>
  <si>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</si>
  <si>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</si>
  <si>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</si>
  <si>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</si>
  <si>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</si>
  <si>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</si>
  <si>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</si>
  <si>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</si>
  <si>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</si>
  <si>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</si>
  <si>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</si>
  <si>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</si>
  <si>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</si>
  <si>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</si>
  <si>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</si>
  <si>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</si>
  <si>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</si>
  <si>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</si>
  <si>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</si>
  <si>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</si>
  <si>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</si>
  <si>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</si>
  <si>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</si>
  <si>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</si>
  <si>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</si>
  <si>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</si>
  <si>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</si>
  <si>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</si>
  <si>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</si>
  <si>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</si>
  <si>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</si>
  <si>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</si>
  <si>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</si>
  <si>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</si>
  <si>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</si>
  <si>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</si>
  <si>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</si>
  <si>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</si>
  <si>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</si>
  <si>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</si>
  <si>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</si>
  <si>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</si>
  <si>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</si>
  <si>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</si>
  <si>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</si>
  <si>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</si>
  <si>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</si>
  <si>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</si>
  <si>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</si>
  <si>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</si>
  <si>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</si>
  <si>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</si>
  <si>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</si>
  <si>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</si>
  <si>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</si>
  <si>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</si>
  <si>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</si>
  <si>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</si>
  <si>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</si>
  <si>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</si>
  <si>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</si>
  <si>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</si>
  <si>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</si>
  <si>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</si>
  <si>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</si>
  <si>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</si>
  <si>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</si>
  <si>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</si>
  <si>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</si>
  <si>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</si>
  <si>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</si>
  <si>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</si>
  <si>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</si>
  <si>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</si>
  <si>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</si>
  <si>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</si>
  <si>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</si>
  <si>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</si>
  <si>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</si>
  <si>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</si>
  <si>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</si>
  <si>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</si>
  <si>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</si>
  <si>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</si>
  <si>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</si>
  <si>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</si>
  <si>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</si>
  <si>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</si>
  <si>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</si>
  <si>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</si>
  <si>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</si>
  <si>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</si>
  <si>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</si>
  <si>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</si>
  <si>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</si>
  <si>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</si>
  <si>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</si>
  <si>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</si>
  <si>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</si>
  <si>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</si>
  <si>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</si>
  <si>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</si>
  <si>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</si>
  <si>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</si>
  <si>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</si>
  <si>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</si>
  <si>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</si>
  <si>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</si>
  <si>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</si>
  <si>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</si>
  <si>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</si>
  <si>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</si>
  <si>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</si>
  <si>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</si>
  <si>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</si>
  <si>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</si>
  <si>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</si>
  <si>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</si>
  <si>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</si>
  <si>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</si>
  <si>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</si>
  <si>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</si>
  <si>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</si>
  <si>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</si>
  <si>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</si>
  <si>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</si>
  <si>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</si>
  <si>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</si>
  <si>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</si>
  <si>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</si>
  <si>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</si>
  <si>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</si>
  <si>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</si>
  <si>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</si>
  <si>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</si>
  <si>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</si>
  <si>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</si>
  <si>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</si>
  <si>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</si>
  <si>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</si>
  <si>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</si>
  <si>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</si>
  <si>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</si>
  <si>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</si>
  <si>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</si>
  <si>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</si>
  <si>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</si>
  <si>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</si>
  <si>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</si>
  <si>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</si>
  <si>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</si>
  <si>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</si>
  <si>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</si>
  <si>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</si>
  <si>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</si>
  <si>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</si>
  <si>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</si>
  <si>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</si>
  <si>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</si>
  <si>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</si>
  <si>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</si>
  <si>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</si>
  <si>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</si>
  <si>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</si>
  <si>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</si>
  <si>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</si>
  <si>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</si>
  <si>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</si>
  <si>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</si>
  <si>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</si>
  <si>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</si>
  <si>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</si>
  <si>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</si>
  <si>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</si>
  <si>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</si>
  <si>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</si>
  <si>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</si>
  <si>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</si>
  <si>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</si>
  <si>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</si>
  <si>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</si>
  <si>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</si>
  <si>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</si>
  <si>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</si>
  <si>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</si>
  <si>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</si>
  <si>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</si>
  <si>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</si>
  <si>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</si>
  <si>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</si>
  <si>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</si>
  <si>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</si>
  <si>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</si>
  <si>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</si>
  <si>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</si>
  <si>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</si>
  <si>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</si>
  <si>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</si>
  <si>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</si>
  <si>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</si>
  <si>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</si>
  <si>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</si>
  <si>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</si>
  <si>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</si>
  <si>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</si>
  <si>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</si>
  <si>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</si>
  <si>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</si>
  <si>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</si>
  <si>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</si>
  <si>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</si>
  <si>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</si>
  <si>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</si>
  <si>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</si>
  <si>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</si>
  <si>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</si>
  <si>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</si>
  <si>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</si>
  <si>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</si>
  <si>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</si>
  <si>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</si>
  <si>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</si>
  <si>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</si>
  <si>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</si>
  <si>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</si>
  <si>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</si>
  <si>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</si>
  <si>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</si>
  <si>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</si>
  <si>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</si>
  <si>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</si>
  <si>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</si>
  <si>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</si>
  <si>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</si>
  <si>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</si>
  <si>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</si>
  <si>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</si>
  <si>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</si>
  <si>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</si>
  <si>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</si>
  <si>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</si>
  <si>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</si>
  <si>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</si>
  <si>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</si>
  <si>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</si>
  <si>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</si>
  <si>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</si>
  <si>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</si>
  <si>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</si>
  <si>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</si>
  <si>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</si>
  <si>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</si>
  <si>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</si>
  <si>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</si>
  <si>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</si>
  <si>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</si>
  <si>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</si>
  <si>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</si>
  <si>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</si>
  <si>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</si>
  <si>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</si>
  <si>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</si>
  <si>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</si>
  <si>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</si>
  <si>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</si>
  <si>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</si>
  <si>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</si>
  <si>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</si>
  <si>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</si>
  <si>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</si>
  <si>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</si>
  <si>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</si>
  <si>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</si>
  <si>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</si>
  <si>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</si>
  <si>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</si>
  <si>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</si>
  <si>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</si>
  <si>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</si>
  <si>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</si>
  <si>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</si>
  <si>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</si>
  <si>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</si>
  <si>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</si>
  <si>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</si>
  <si>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</si>
  <si>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</si>
  <si>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</si>
  <si>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</si>
  <si>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</si>
  <si>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</si>
  <si>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</si>
  <si>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</si>
  <si>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</si>
  <si>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</si>
  <si>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</si>
  <si>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</si>
  <si>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</si>
  <si>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</si>
  <si>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</si>
  <si>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</si>
  <si>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</si>
  <si>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</si>
  <si>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</si>
  <si>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</si>
  <si>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</si>
  <si>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</si>
  <si>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</si>
  <si>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</si>
  <si>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</si>
  <si>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</si>
  <si>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</si>
  <si>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</si>
  <si>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</si>
  <si>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</si>
  <si>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</si>
  <si>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</si>
  <si>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</si>
  <si>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</si>
  <si>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</si>
  <si>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</si>
  <si>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</si>
  <si>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</si>
  <si>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</si>
  <si>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</si>
  <si>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</si>
  <si>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</si>
  <si>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</si>
  <si>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</si>
  <si>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</si>
  <si>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</si>
  <si>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</si>
  <si>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</si>
  <si>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</si>
  <si>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</si>
  <si>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</si>
  <si>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</si>
  <si>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</si>
  <si>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</si>
  <si>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</si>
  <si>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</si>
  <si>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</si>
  <si>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</si>
  <si>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</si>
  <si>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</si>
  <si>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</si>
  <si>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</si>
  <si>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</si>
  <si>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</si>
  <si>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</si>
  <si>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</si>
  <si>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</si>
  <si>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</si>
  <si>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</si>
  <si>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</si>
  <si>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</si>
  <si>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</si>
  <si>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</si>
  <si>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</si>
  <si>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</si>
  <si>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</si>
  <si>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</si>
  <si>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</si>
  <si>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</si>
  <si>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</si>
  <si>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</si>
  <si>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</si>
  <si>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</si>
  <si>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</si>
  <si>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</si>
  <si>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</si>
  <si>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</si>
  <si>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</si>
  <si>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</si>
  <si>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</si>
  <si>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</si>
  <si>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</si>
  <si>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</si>
  <si>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</si>
  <si>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</si>
  <si>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</si>
  <si>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</si>
  <si>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</si>
  <si>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</si>
  <si>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</si>
  <si>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</si>
  <si>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</si>
  <si>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</si>
  <si>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</si>
  <si>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</si>
  <si>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</si>
  <si>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</si>
  <si>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</si>
  <si>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</si>
  <si>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</si>
  <si>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</si>
  <si>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</si>
  <si>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</si>
  <si>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</si>
  <si>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</si>
  <si>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</si>
  <si>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</si>
  <si>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</si>
  <si>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</si>
  <si>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</si>
  <si>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</si>
  <si>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</si>
  <si>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</si>
  <si>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</si>
  <si>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</si>
  <si>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</si>
  <si>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</si>
  <si>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</si>
  <si>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</si>
  <si>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</si>
  <si>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</si>
  <si>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</si>
  <si>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</si>
  <si>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</si>
  <si>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</si>
  <si>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</si>
  <si>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</si>
  <si>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</si>
  <si>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</si>
  <si>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</si>
  <si>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</si>
  <si>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</si>
  <si>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</si>
  <si>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</si>
  <si>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</si>
  <si>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</si>
  <si>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</si>
  <si>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</si>
  <si>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</si>
  <si>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</si>
  <si>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</si>
  <si>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</si>
  <si>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</si>
  <si>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</si>
  <si>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</si>
  <si>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</si>
  <si>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</si>
  <si>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</si>
  <si>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</si>
  <si>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</si>
  <si>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</si>
  <si>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</si>
  <si>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</si>
  <si>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</si>
  <si>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</si>
  <si>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</si>
  <si>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</si>
  <si>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</si>
  <si>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</si>
  <si>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</si>
  <si>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</si>
  <si>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</si>
  <si>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</si>
  <si>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</si>
  <si>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</si>
  <si>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</si>
  <si>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</si>
  <si>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</si>
  <si>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</si>
  <si>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</si>
  <si>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</si>
  <si>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</si>
  <si>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</si>
  <si>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</si>
  <si>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</si>
  <si>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</si>
  <si>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</si>
  <si>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</si>
  <si>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</si>
  <si>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</si>
  <si>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</si>
  <si>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</si>
  <si>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</si>
  <si>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</si>
  <si>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</si>
  <si>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</si>
  <si>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</si>
  <si>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</si>
  <si>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</si>
  <si>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</si>
  <si>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</si>
  <si>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</si>
  <si>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</si>
  <si>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</si>
  <si>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</si>
  <si>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</si>
  <si>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</si>
  <si>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</si>
  <si>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</si>
  <si>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</si>
  <si>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</si>
  <si>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</si>
  <si>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</si>
  <si>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</si>
  <si>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</si>
  <si>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</si>
  <si>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</si>
  <si>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</si>
  <si>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</si>
  <si>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</si>
  <si>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</si>
  <si>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</si>
  <si>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</si>
  <si>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</si>
  <si>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</si>
  <si>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</si>
  <si>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</si>
  <si>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</si>
  <si>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</si>
  <si>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</si>
  <si>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</si>
  <si>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</si>
  <si>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</si>
  <si>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</si>
  <si>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</si>
  <si>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</si>
  <si>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</si>
  <si>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</si>
  <si>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</si>
  <si>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</si>
  <si>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</si>
  <si>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</si>
  <si>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</si>
  <si>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</si>
  <si>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</si>
  <si>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</si>
  <si>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</si>
  <si>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</si>
  <si>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</si>
  <si>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</si>
  <si>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</si>
  <si>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</si>
  <si>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</si>
  <si>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</si>
  <si>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</si>
  <si>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</si>
  <si>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</si>
  <si>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</si>
  <si>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</si>
  <si>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</si>
  <si>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</si>
  <si>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</si>
  <si>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</si>
  <si>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</si>
  <si>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</si>
  <si>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</si>
  <si>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</si>
  <si>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</si>
  <si>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</si>
  <si>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</si>
  <si>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</si>
  <si>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</si>
  <si>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</si>
  <si>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</si>
  <si>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</si>
  <si>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</si>
  <si>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</si>
  <si>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</si>
  <si>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</si>
  <si>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</si>
  <si>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</si>
  <si>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</si>
  <si>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</si>
  <si>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</si>
  <si>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</si>
  <si>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</si>
  <si>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</si>
  <si>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</si>
  <si>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</si>
  <si>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</si>
  <si>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</si>
  <si>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</si>
  <si>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</si>
  <si>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</si>
  <si>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</si>
  <si>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</si>
  <si>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</si>
  <si>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</si>
  <si>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</si>
  <si>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</si>
  <si>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</si>
  <si>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</si>
  <si>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</si>
  <si>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</si>
  <si>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</si>
  <si>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</si>
  <si>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</si>
  <si>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</si>
  <si>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</si>
  <si>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</si>
  <si>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</si>
  <si>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</si>
  <si>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</si>
  <si>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</si>
  <si>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</si>
  <si>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</si>
  <si>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</si>
  <si>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</si>
  <si>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</si>
  <si>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</si>
  <si>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</si>
  <si>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</si>
  <si>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</si>
  <si>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</si>
  <si>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</si>
  <si>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</si>
  <si>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</si>
  <si>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</si>
  <si>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</si>
  <si>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</si>
  <si>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</si>
  <si>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</si>
  <si>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</si>
  <si>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</si>
  <si>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</si>
  <si>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</si>
  <si>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</si>
  <si>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</si>
  <si>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</si>
  <si>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</si>
  <si>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</si>
  <si>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</si>
  <si>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</si>
  <si>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</si>
  <si>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</si>
  <si>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</si>
  <si>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</si>
  <si>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</si>
  <si>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</si>
  <si>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</si>
  <si>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</si>
  <si>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</si>
  <si>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</si>
  <si>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</si>
  <si>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</si>
  <si>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</si>
  <si>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</si>
  <si>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</si>
  <si>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</si>
  <si>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</si>
  <si>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</si>
  <si>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</si>
  <si>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</si>
  <si>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</si>
  <si>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</si>
  <si>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</si>
  <si>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</si>
  <si>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</si>
  <si>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</si>
  <si>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</si>
  <si>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</si>
  <si>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</si>
  <si>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</si>
  <si>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</si>
  <si>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</si>
  <si>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</si>
  <si>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</si>
  <si>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</si>
  <si>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</si>
  <si>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</si>
  <si>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</si>
  <si>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</si>
  <si>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</si>
  <si>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</si>
  <si>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</si>
  <si>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</si>
  <si>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</si>
  <si>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</si>
  <si>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</si>
  <si>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</si>
  <si>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</si>
  <si>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</si>
  <si>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</si>
  <si>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</si>
  <si>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</si>
  <si>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</si>
  <si>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</si>
  <si>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</si>
  <si>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</si>
  <si>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</si>
  <si>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</si>
  <si>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</si>
  <si>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</si>
  <si>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</si>
  <si>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</si>
  <si>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</si>
  <si>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</si>
  <si>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</si>
  <si>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</si>
  <si>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</si>
  <si>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</si>
  <si>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</si>
  <si>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</si>
  <si>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</si>
  <si>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</si>
  <si>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</si>
  <si>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</si>
  <si>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</si>
  <si>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</si>
  <si>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</si>
  <si>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</si>
  <si>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</si>
  <si>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</si>
  <si>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</si>
  <si>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</si>
  <si>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</si>
  <si>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</si>
  <si>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</si>
  <si>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</si>
  <si>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</si>
  <si>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</si>
  <si>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</si>
  <si>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</si>
  <si>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</si>
  <si>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</si>
  <si>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</si>
  <si>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</si>
  <si>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</si>
  <si>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</si>
  <si>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</si>
  <si>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</si>
  <si>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</si>
  <si>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</si>
  <si>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</si>
  <si>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</si>
  <si>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</si>
  <si>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</si>
  <si>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</si>
  <si>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</si>
  <si>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</si>
  <si>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</si>
  <si>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</si>
  <si>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</si>
  <si>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</si>
  <si>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</si>
  <si>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</si>
  <si>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</si>
  <si>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</si>
  <si>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</si>
  <si>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</si>
  <si>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</si>
  <si>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</si>
  <si>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</si>
  <si>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</si>
  <si>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</si>
  <si>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</si>
  <si>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</si>
  <si>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</si>
  <si>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</si>
  <si>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</si>
  <si>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</si>
  <si>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</si>
  <si>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</si>
  <si>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</si>
  <si>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</si>
  <si>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</si>
  <si>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</si>
  <si>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</si>
  <si>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</si>
  <si>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</si>
  <si>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</si>
  <si>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</si>
  <si>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</si>
  <si>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</si>
  <si>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</si>
  <si>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</si>
  <si>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</si>
  <si>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</si>
  <si>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</si>
  <si>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</si>
  <si>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</si>
  <si>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</si>
  <si>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</si>
  <si>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</si>
  <si>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</si>
  <si>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</si>
  <si>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</si>
  <si>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</si>
  <si>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</si>
  <si>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</si>
  <si>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</si>
  <si>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</si>
  <si>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</si>
  <si>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</si>
  <si>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</si>
  <si>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</si>
  <si>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</si>
  <si>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</si>
  <si>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</si>
  <si>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</si>
  <si>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</si>
  <si>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</si>
  <si>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</si>
  <si>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</si>
  <si>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</si>
  <si>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</si>
  <si>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</si>
  <si>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</si>
  <si>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</si>
  <si>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</si>
  <si>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</si>
  <si>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</si>
  <si>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</si>
  <si>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</si>
  <si>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</si>
  <si>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</si>
  <si>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</si>
  <si>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</si>
  <si>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</si>
  <si>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</si>
  <si>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</si>
  <si>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</si>
  <si>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</si>
  <si>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</si>
  <si>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</si>
  <si>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</si>
  <si>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</si>
  <si>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</si>
  <si>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</si>
  <si>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</si>
  <si>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</si>
  <si>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</si>
  <si>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</si>
  <si>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</si>
  <si>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</si>
  <si>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</si>
  <si>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</si>
  <si>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</si>
  <si>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</si>
  <si>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</si>
  <si>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</si>
  <si>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</si>
  <si>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</si>
  <si>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</si>
  <si>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</si>
  <si>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</si>
  <si>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</si>
  <si>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</si>
  <si>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</si>
  <si>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</si>
  <si>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</si>
  <si>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</si>
  <si>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</si>
  <si>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</si>
  <si>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</si>
  <si>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</si>
  <si>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</si>
  <si>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</si>
  <si>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</si>
  <si>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</si>
  <si>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</si>
  <si>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</si>
  <si>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</si>
  <si>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</si>
  <si>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</si>
  <si>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</si>
  <si>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</si>
  <si>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</si>
  <si>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</si>
  <si>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</si>
  <si>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</si>
  <si>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</si>
  <si>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</si>
  <si>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</si>
  <si>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</si>
  <si>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</si>
  <si>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</si>
  <si>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</si>
  <si>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</si>
  <si>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</si>
  <si>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</si>
  <si>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</si>
  <si>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</si>
  <si>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</si>
  <si>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</si>
  <si>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</si>
  <si>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</si>
  <si>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</si>
  <si>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</si>
  <si>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</si>
  <si>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</si>
  <si>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</si>
  <si>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</si>
  <si>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</si>
  <si>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</si>
  <si>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</si>
  <si>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</si>
  <si>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</si>
  <si>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</si>
  <si>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</si>
  <si>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</si>
  <si>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</si>
  <si>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</si>
  <si>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</si>
  <si>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</si>
  <si>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</si>
  <si>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</si>
  <si>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</si>
  <si>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</si>
  <si>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</si>
  <si>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</si>
  <si>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</si>
  <si>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</si>
  <si>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</si>
  <si>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</si>
  <si>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</si>
  <si>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</si>
  <si>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</si>
  <si>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</si>
  <si>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</si>
  <si>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</si>
  <si>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</si>
  <si>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</si>
  <si>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</si>
  <si>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</si>
  <si>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</si>
  <si>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</si>
  <si>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</si>
  <si>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</si>
  <si>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</si>
  <si>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</si>
  <si>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</si>
  <si>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</si>
  <si>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</si>
  <si>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</si>
  <si>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</si>
  <si>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</si>
  <si>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</si>
  <si>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</si>
  <si>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</si>
  <si>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</si>
  <si>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</si>
  <si>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</si>
  <si>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</si>
  <si>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</si>
  <si>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</si>
  <si>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</si>
  <si>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</si>
  <si>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</si>
  <si>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</si>
  <si>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</si>
  <si>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</si>
  <si>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</si>
  <si>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</si>
  <si>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</si>
  <si>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</si>
  <si>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</si>
  <si>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</si>
  <si>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</si>
  <si>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</si>
  <si>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</si>
  <si>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</si>
  <si>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</si>
  <si>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</si>
  <si>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</si>
  <si>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</si>
  <si>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</si>
  <si>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</si>
  <si>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</si>
  <si>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</si>
  <si>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</si>
  <si>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</si>
  <si>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</si>
  <si>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</si>
  <si>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</si>
  <si>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</si>
  <si>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</si>
  <si>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</si>
  <si>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</si>
  <si>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</si>
  <si>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</si>
  <si>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</si>
  <si>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</si>
  <si>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</si>
  <si>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</si>
  <si>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</si>
  <si>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</si>
  <si>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</si>
  <si>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</si>
  <si>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</si>
  <si>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</si>
  <si>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</si>
  <si>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</si>
  <si>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</si>
  <si>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</si>
  <si>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</si>
  <si>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</si>
  <si>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</si>
  <si>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</si>
  <si>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</si>
  <si>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</si>
  <si>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</si>
  <si>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</si>
  <si>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</si>
  <si>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</si>
  <si>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</si>
  <si>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</si>
  <si>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</si>
  <si>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</si>
  <si>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</si>
  <si>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</si>
  <si>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</si>
  <si>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</si>
  <si>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</si>
  <si>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</si>
  <si>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</si>
  <si>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</si>
  <si>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</si>
  <si>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</si>
  <si>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</si>
  <si>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</si>
  <si>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</si>
  <si>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</si>
  <si>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</si>
  <si>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</si>
  <si>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</si>
  <si>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</si>
  <si>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</si>
  <si>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</si>
  <si>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</si>
  <si>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</si>
  <si>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</si>
  <si>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</si>
  <si>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</si>
  <si>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</si>
  <si>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</si>
  <si>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</si>
  <si>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</si>
  <si>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</si>
  <si>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</si>
  <si>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</si>
  <si>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</si>
  <si>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</si>
  <si>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</si>
  <si>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</si>
  <si>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</si>
  <si>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</si>
  <si>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</si>
  <si>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</si>
  <si>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</si>
  <si>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</si>
  <si>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</si>
  <si>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</si>
  <si>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</si>
  <si>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</si>
  <si>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</si>
  <si>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</si>
  <si>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</si>
  <si>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</si>
  <si>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</si>
  <si>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</si>
  <si>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</si>
  <si>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</si>
  <si>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</si>
  <si>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</si>
  <si>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</si>
  <si>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</si>
  <si>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</si>
  <si>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</si>
  <si>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</si>
  <si>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</si>
  <si>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</si>
  <si>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</si>
  <si>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</si>
  <si>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</si>
  <si>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</si>
  <si>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</si>
  <si>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</si>
  <si>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</si>
  <si>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</si>
  <si>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</si>
  <si>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</si>
  <si>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</si>
  <si>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</si>
  <si>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</si>
  <si>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</si>
  <si>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</si>
  <si>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</si>
  <si>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</si>
  <si>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</si>
  <si>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</si>
  <si>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</si>
  <si>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</si>
  <si>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</si>
  <si>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</si>
  <si>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</si>
  <si>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</si>
  <si>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</si>
  <si>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</si>
  <si>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</si>
  <si>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</si>
  <si>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</si>
  <si>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</si>
  <si>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</si>
  <si>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</si>
  <si>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</si>
  <si>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</si>
  <si>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</si>
  <si>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</si>
  <si>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</si>
  <si>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</si>
  <si>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</si>
  <si>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</si>
  <si>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</si>
  <si>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</si>
  <si>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</si>
  <si>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</si>
  <si>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</si>
  <si>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</si>
  <si>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</si>
  <si>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</si>
  <si>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</si>
  <si>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</si>
  <si>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</si>
  <si>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</si>
  <si>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</si>
  <si>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</si>
  <si>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</si>
  <si>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</si>
  <si>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</si>
  <si>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</si>
  <si>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</si>
  <si>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</si>
  <si>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</si>
  <si>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</si>
  <si>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</si>
  <si>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</si>
  <si>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</si>
  <si>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</si>
  <si>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</si>
  <si>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</si>
  <si>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</si>
  <si>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</si>
  <si>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</si>
  <si>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</si>
  <si>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</si>
  <si>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</si>
  <si>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</si>
  <si>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</si>
  <si>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</si>
  <si>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</si>
  <si>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</si>
  <si>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</si>
  <si>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</si>
  <si>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</si>
  <si>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</si>
  <si>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</si>
  <si>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</si>
  <si>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</si>
  <si>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</si>
  <si>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</si>
  <si>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</si>
  <si>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</si>
  <si>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</si>
  <si>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</si>
  <si>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</si>
  <si>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</si>
  <si>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</si>
  <si>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</si>
  <si>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</si>
  <si>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</si>
  <si>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</si>
  <si>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</si>
  <si>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</si>
  <si>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</si>
  <si>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</si>
  <si>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</si>
  <si>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</si>
  <si>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</si>
  <si>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</si>
  <si>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</si>
  <si>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</si>
  <si>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</si>
  <si>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</si>
  <si>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</si>
  <si>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</si>
  <si>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</si>
  <si>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</si>
  <si>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</si>
  <si>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</si>
  <si>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</si>
  <si>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</si>
  <si>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</si>
  <si>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</si>
  <si>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</si>
  <si>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</si>
  <si>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</si>
  <si>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</si>
  <si>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</si>
  <si>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</si>
  <si>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</si>
  <si>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</si>
  <si>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</si>
  <si>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</si>
  <si>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</si>
  <si>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</si>
  <si>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</si>
  <si>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</si>
  <si>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</si>
  <si>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</si>
  <si>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</si>
  <si>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</si>
  <si>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</si>
  <si>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</si>
  <si>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</si>
  <si>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</si>
  <si>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</si>
  <si>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</si>
  <si>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</si>
  <si>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</si>
  <si>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</si>
  <si>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</si>
  <si>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</si>
  <si>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</si>
  <si>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</si>
  <si>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</si>
  <si>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</si>
  <si>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</si>
  <si>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</si>
  <si>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</si>
  <si>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</si>
  <si>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</si>
  <si>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</si>
  <si>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</si>
  <si>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</si>
  <si>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</si>
  <si>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</si>
  <si>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</si>
  <si>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</si>
  <si>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</si>
  <si>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</si>
  <si>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</si>
  <si>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</si>
  <si>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</si>
  <si>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</si>
  <si>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</si>
  <si>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</si>
  <si>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</si>
  <si>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</si>
  <si>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</si>
  <si>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</si>
  <si>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</si>
  <si>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</si>
  <si>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</si>
  <si>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</si>
  <si>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</si>
  <si>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</si>
  <si>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</si>
  <si>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</si>
  <si>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</si>
  <si>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</si>
  <si>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</si>
  <si>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</si>
  <si>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</si>
  <si>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</si>
  <si>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</si>
  <si>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</si>
  <si>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</si>
  <si>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</si>
  <si>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</si>
  <si>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</si>
  <si>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</si>
  <si>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</si>
  <si>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</si>
  <si>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</si>
  <si>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</si>
  <si>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</si>
  <si>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</si>
  <si>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</si>
  <si>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</si>
  <si>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</si>
  <si>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</si>
  <si>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</si>
  <si>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</si>
  <si>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</si>
  <si>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</si>
  <si>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</si>
  <si>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</si>
  <si>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</si>
  <si>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</si>
  <si>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</si>
  <si>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</si>
  <si>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</si>
  <si>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</si>
  <si>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</si>
  <si>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</si>
  <si>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</si>
  <si>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</si>
  <si>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</si>
  <si>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</si>
  <si>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</si>
  <si>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</si>
  <si>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</si>
  <si>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</si>
  <si>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</si>
  <si>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</si>
  <si>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</si>
  <si>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</si>
  <si>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</si>
  <si>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</si>
  <si>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</si>
  <si>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</si>
  <si>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</si>
  <si>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</si>
  <si>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</si>
  <si>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</si>
  <si>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</si>
  <si>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</si>
  <si>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</si>
  <si>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</si>
  <si>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</si>
  <si>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</si>
  <si>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</si>
  <si>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</si>
  <si>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</si>
  <si>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</si>
  <si>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</si>
  <si>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</si>
  <si>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</si>
  <si>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</si>
  <si>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</si>
  <si>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</si>
  <si>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</si>
  <si>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</si>
  <si>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</si>
  <si>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</si>
  <si>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</si>
  <si>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</si>
  <si>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</si>
  <si>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</si>
  <si>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</si>
  <si>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</si>
  <si>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</si>
  <si>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</si>
  <si>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</si>
  <si>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</si>
  <si>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</si>
  <si>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</si>
  <si>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</si>
  <si>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</si>
  <si>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</si>
  <si>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</si>
  <si>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</si>
  <si>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</si>
  <si>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</si>
  <si>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</si>
  <si>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</si>
  <si>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</si>
  <si>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</si>
  <si>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</si>
  <si>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</si>
  <si>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</si>
  <si>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</si>
  <si>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</si>
  <si>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</si>
  <si>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</si>
  <si>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</si>
  <si>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</si>
  <si>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</si>
  <si>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</si>
  <si>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</si>
  <si>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</si>
  <si>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</si>
  <si>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</si>
  <si>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</si>
  <si>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</si>
  <si>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</si>
  <si>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</si>
  <si>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</si>
  <si>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</si>
  <si>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</si>
  <si>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</si>
  <si>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</si>
  <si>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</si>
  <si>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</si>
  <si>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</si>
  <si>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</si>
  <si>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</si>
  <si>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</si>
  <si>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</si>
  <si>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</si>
  <si>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</si>
  <si>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</si>
  <si>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</si>
  <si>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</si>
  <si>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</si>
  <si>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</si>
  <si>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</si>
  <si>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</si>
  <si>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</si>
  <si>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</si>
  <si>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</si>
  <si>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</si>
  <si>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</si>
  <si>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</si>
  <si>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</si>
  <si>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</si>
  <si>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</si>
  <si>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</si>
  <si>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</si>
  <si>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</si>
  <si>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</si>
  <si>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</si>
  <si>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</si>
  <si>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</si>
  <si>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</si>
  <si>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</si>
  <si>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</si>
  <si>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</si>
  <si>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</si>
  <si>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</si>
  <si>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</si>
  <si>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</si>
  <si>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</si>
  <si>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</si>
  <si>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</si>
  <si>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</si>
  <si>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</si>
  <si>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</si>
  <si>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</si>
  <si>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</si>
  <si>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</si>
  <si>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</si>
  <si>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</si>
  <si>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</si>
  <si>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</si>
  <si>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</si>
  <si>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</si>
  <si>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</si>
  <si>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</si>
  <si>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</si>
  <si>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</si>
  <si>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</si>
  <si>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</si>
  <si>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</si>
  <si>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</si>
  <si>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</si>
  <si>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</si>
  <si>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</si>
  <si>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</si>
  <si>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</si>
  <si>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</si>
  <si>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</si>
  <si>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</si>
  <si>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</si>
  <si>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</si>
  <si>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</si>
  <si>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</si>
  <si>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</si>
  <si>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</si>
  <si>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</si>
  <si>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</si>
  <si>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</si>
  <si>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</si>
  <si>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</si>
  <si>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</si>
  <si>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</si>
  <si>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</si>
  <si>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</si>
  <si>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</si>
  <si>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</si>
  <si>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</si>
  <si>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</si>
  <si>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</si>
  <si>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</si>
  <si>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</si>
  <si>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</si>
  <si>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</si>
  <si>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</si>
  <si>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</si>
  <si>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</si>
  <si>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</si>
  <si>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</si>
  <si>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</si>
  <si>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</si>
  <si>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</si>
  <si>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</si>
  <si>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</si>
  <si>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</si>
  <si>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</si>
  <si>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</si>
  <si>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</si>
  <si>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</si>
  <si>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</si>
  <si>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</si>
  <si>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</si>
  <si>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</si>
  <si>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</si>
  <si>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</si>
  <si>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</si>
  <si>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</si>
  <si>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</si>
  <si>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</si>
  <si>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</si>
  <si>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</si>
  <si>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</si>
  <si>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</si>
  <si>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</si>
  <si>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</si>
  <si>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</si>
  <si>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</si>
  <si>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</si>
  <si>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</si>
  <si>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</si>
  <si>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</si>
  <si>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</si>
  <si>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</si>
  <si>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</si>
  <si>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</si>
  <si>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</si>
  <si>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</si>
  <si>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</si>
  <si>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</si>
  <si>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</si>
  <si>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</si>
  <si>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</si>
  <si>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</si>
  <si>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</si>
  <si>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</si>
  <si>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</si>
  <si>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</si>
  <si>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</si>
  <si>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</si>
  <si>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</si>
  <si>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</si>
  <si>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</si>
  <si>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</si>
  <si>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</si>
  <si>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</si>
  <si>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</si>
  <si>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</si>
  <si>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</si>
  <si>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</si>
  <si>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</si>
  <si>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</si>
  <si>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</si>
  <si>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</si>
  <si>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</si>
  <si>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</si>
  <si>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</si>
  <si>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</si>
  <si>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</si>
  <si>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</si>
  <si>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</si>
  <si>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</si>
  <si>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</si>
  <si>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</si>
  <si>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</si>
  <si>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</si>
  <si>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</si>
  <si>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</si>
  <si>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</si>
  <si>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</si>
  <si>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</si>
  <si>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</si>
  <si>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</si>
  <si>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</si>
  <si>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</si>
  <si>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</si>
  <si>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No PCM</t>
  </si>
  <si>
    <t>EM team on the way need 70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</si>
  <si>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</si>
  <si>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</si>
  <si>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</si>
  <si>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</si>
  <si>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</si>
  <si>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</si>
  <si>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</si>
  <si>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</si>
  <si>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</si>
  <si>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</si>
  <si>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</si>
  <si>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</si>
  <si>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</si>
  <si>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</si>
  <si>
    <t>PCM-20251026-00001624</t>
  </si>
  <si>
    <t xml:space="preserve">Major </t>
  </si>
  <si>
    <t xml:space="preserve">EM team at site checking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</si>
</sst>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5" totalsRowShown="0" headerRowDxfId="157" dataDxfId="156" headerRowBorderDxfId="154" tableBorderDxfId="155" totalsRowBorderDxfId="153">
  <autoFilter ref="A1:CJ21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7" totalsRowShown="0" headerRowDxfId="15" dataDxfId="14" headerRowBorderDxfId="12" tableBorderDxfId="13">
  <autoFilter ref="A1:L12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293.78290185185324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13.2879134259274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45956.731327777779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45956.731327777779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45956.731327777779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45956.731327777779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45956.731327777779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45956.731327777779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45956.731327777779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45956.731327777779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45956.731327777779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45956.731327777779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45956.731327777779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45956.731327777779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45956.731327777779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45956.731327777779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45956.731327777779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45956.731327777779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45956.731327777779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45956.731327777779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45956.731327777779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45956.731327777779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45956.731327777779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45956.731327777779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45956.731327777779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45956.731327777779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45956.731327777779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45956.731327777779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45956.731327777779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45956.731327777779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45956.731327777779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45956.731327777779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45956.731327777779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45956.731327777779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45956.731327777779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45956.731327777779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45956.731327777779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45956.731327777779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45956.731327777779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45956.731327777779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45956.731327777779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45956.731327777779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45956.731327777779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45956.731327777779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45956.731327777779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45956.731327777779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45956.731327777779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45956.731327777779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45956.731327777779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45956.731327777779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45956.731327777779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45956.731327777779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45956.731327777779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45956.731327777779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45956.731327777779</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45956.731327777779</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5"/>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131.73148981481791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63" t="s">
        <v>26392</v>
      </c>
      <c r="E4" s="87" t="s">
        <v>38998</v>
      </c>
      <c r="F4" s="115"/>
      <c r="G4" s="116">
        <f ca="1">IFERROR(NOW()-F4,"-")</f>
        <v>45956.731327314817</v>
      </c>
      <c r="H4" s="115">
        <v>45956.677534722221</v>
      </c>
      <c r="I4" s="18" t="str">
        <f>IFERROR(VLOOKUP(D4,DB!A:F,6,0),"")</f>
        <v>Generator-SG</v>
      </c>
      <c r="J4" s="18" t="str">
        <f>IFERROR(VLOOKUP(D4,DB!A:G,7,0),"")</f>
        <v>Dead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45956.731327314817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45956.731327314817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45956.731327314817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45956.731327314817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45956.731327314817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45956.731327314817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45956.731327314817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45956.731327314817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45956.731327314817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45956.731327314817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45956.731327314817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45956.731327314817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45956.731327314817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45956.731327314817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45956.731327314817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45956.731327314817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45956.731327314817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45956.731327314817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45956.731327314817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45956.731327314817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45956.731327314817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45956.731327314817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45956.731327314817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45956.731327314817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45956.731327314817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45956.731327314817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45956.731327314817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45956.731327314817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45956.731327314817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45956.731327314817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45956.731327314817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45956.731327314817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45956.731327314817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45956.731327314817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45956.731327314817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45956.731327314817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45956.731327314817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45956.731327314817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45956.731327314817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45956.731327314817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45956.731327314817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45956.731327314817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45956.731327314817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45956.731327314817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45956.731327314817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45956.731327314817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45956.731327314817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45956.731327314817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45956.731327314817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45956.731327314817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45956.731327314817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45956.731327314817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45956.731327314817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45956.731327314817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45956.731327314817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45956.731327314817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45956.731327314817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45956.731327314817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45956.731327314817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45956.731327314817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45956.731327314817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45956.731327314817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45956.731327314817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45956.731327314817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45956.731327314817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45956.731327314817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61"/>
      <c r="B71" s="162" t="str">
        <f>IFERROR(VLOOKUP(D71,DB!A:K,11,0),"")</f>
        <v/>
      </c>
      <c r="C71" s="162"/>
      <c r="D71" s="162"/>
      <c r="E71" s="163"/>
      <c r="F71" s="164"/>
      <c r="G71" s="165">
        <f ca="1">IFERROR(NOW()-F71,"-")</f>
        <v>45956.731327314817</v>
      </c>
      <c r="H71" s="164"/>
      <c r="I71" s="162" t="str">
        <f>IFERROR(VLOOKUP(D71,DB!A:F,6,0),"")</f>
        <v/>
      </c>
      <c r="J71" s="162" t="str">
        <f>IFERROR(VLOOKUP(D71,DB!A:G,7,0),"")</f>
        <v/>
      </c>
      <c r="K71" s="166"/>
      <c r="L71" s="162" t="str">
        <f>IFERROR(VLOOKUP(D71,DB!A:I,9,0),"")</f>
        <v/>
      </c>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62"/>
      <c r="AL71" s="162"/>
      <c r="AM71" s="162"/>
      <c r="AN71" s="162"/>
      <c r="AO71" s="162"/>
      <c r="AP71" s="162"/>
      <c r="AQ71" s="162"/>
      <c r="AR71" s="162"/>
      <c r="AS71" s="162"/>
      <c r="AT71" s="162"/>
      <c r="AU71" s="162"/>
      <c r="AV71" s="162"/>
      <c r="AW71" s="162"/>
      <c r="AX71" s="162"/>
      <c r="AY71" s="162"/>
      <c r="AZ71" s="162"/>
      <c r="BA71" s="162"/>
      <c r="BB71" s="162"/>
      <c r="BC71" s="162"/>
      <c r="BD71" s="162"/>
      <c r="BE71" s="162"/>
      <c r="BF71" s="162"/>
      <c r="BG71" s="162"/>
      <c r="BH71" s="162"/>
      <c r="BI71" s="162"/>
      <c r="BJ71" s="162"/>
      <c r="BK71" s="162"/>
      <c r="BL71" s="162"/>
      <c r="BM71" s="162"/>
      <c r="BN71" s="162"/>
      <c r="BO71" s="162"/>
      <c r="BP71" s="162"/>
      <c r="BQ71" s="162"/>
      <c r="BR71" s="162"/>
      <c r="BS71" s="162"/>
      <c r="BT71" s="162"/>
      <c r="BU71" s="162"/>
      <c r="BV71" s="162"/>
      <c r="BW71" s="162"/>
      <c r="BX71" s="162"/>
      <c r="BY71" s="162"/>
      <c r="BZ71" s="162"/>
      <c r="CA71" s="162"/>
      <c r="CB71" s="162"/>
      <c r="CC71" s="162"/>
      <c r="CD71" s="162"/>
      <c r="CE71" s="162"/>
      <c r="CF71" s="162"/>
      <c r="CG71" s="162"/>
      <c r="CH71" s="162"/>
      <c r="CI71" s="162"/>
      <c r="CJ71" s="167"/>
    </row>
    <row r="72" spans="1:88" ht="31.5" customHeight="1">
      <c r="A72" s="113"/>
      <c r="B72" s="18" t="str">
        <f>IFERROR(VLOOKUP(D72,DB!A:K,11,0),"")</f>
        <v/>
      </c>
      <c r="C72" s="18"/>
      <c r="D72" s="18"/>
      <c r="E72" s="114"/>
      <c r="F72" s="115"/>
      <c r="G72" s="116">
        <f ca="1">IFERROR(NOW()-F72,"-")</f>
        <v>45956.731327314817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45956.731327314817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45956.731327314817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45956.731327314817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45956.731327314817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45956.731327314817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45956.731327314817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45956.731327314817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45956.731327314817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45956.731327314817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45956.731327314817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45956.731327314817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45956.731327314817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45956.731327314817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45956.731327314817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45956.731327314817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45956.731327314817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45956.731327314817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45956.731327314817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45956.731327314817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45956.731327314817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45956.731327314817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45956.731327314817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45956.731327314817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45956.731327314817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45956.731327314817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45956.731327314817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45956.731327314817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45956.731327314817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45956.731327314817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45956.731327314817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45956.731327314817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45956.731327314817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45956.731327314817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45956.731327314817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45956.731327314817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45956.731327314817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45956.731327314817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45956.731327314817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45956.731327314817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45956.731327314817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45956.731327314817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45956.731327314817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45956.731327314817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45956.731327314817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45956.731327314817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45956.731327314817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45956.731327314817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45956.731327314817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45956.731327314817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45956.731327314817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45956.731327314817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45956.731327314817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45956.731327314817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45956.731327314817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45956.731327314817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45956.731327314817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45956.731327314817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45956.731327314817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45956.731327314817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45956.731327314817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45956.731327314817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45956.731327314817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45956.731327314817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45956.731327314817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45956.731327314817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45956.731327314817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45956.731327314817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45956.731327314817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45956.731327314817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45956.731327314817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45956.731327314817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45956.731327314817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45956.731327314817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45956.731327314817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45956.731327314817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45956.731327314817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45956.731327314817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45956.731327314817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45956.731327314817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45956.731327314817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45956.731327314817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45956.731327314817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45956.731327314817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45956.731327314817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45956.731327314817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45956.731327314817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45956.731327314817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45956.731327314817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45956.731327314817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45956.731327314817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45956.731327314817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45956.731327314817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45956.731327314817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45956.731327314817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45956.731327314817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45956.731327314817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45956.731327314817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45956.731327314817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45956.731327314817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45956.731327314817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45956.731327314817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45956.731327314817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45956.731327314817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45956.731327314817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45956.731327314817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45956.731327314817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45956.731327314817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45956.731327314817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45956.731327314817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45956.731327314817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45956.731327314817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45956.731327314817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45956.731327314817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45956.731327314817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45956.731327314817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45956.731327314817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45956.731327314817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45956.731327314817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45956.731327314817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45956.731327314817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45956.731327314817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45956.731327314817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45956.731327314817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45956.731327314817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45956.731327314817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45956.731327314817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45956.731327314817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45956.731327314817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45956.731327314817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45956.731327314817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45956.731327314817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45956.731327314817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45956.731327314817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45956.731327314817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45956.731327314817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45956.731327314817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45956.731327314817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45956.731327314817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45956.731327314817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45956.731327314817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45956.731327314817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45956.731327314817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61"/>
      <c r="B215" s="162" t="str">
        <f>IFERROR(VLOOKUP(D215,DB!A:K,11,0),"")</f>
        <v/>
      </c>
      <c r="C215" s="162"/>
      <c r="D215" s="162"/>
      <c r="E215" s="163"/>
      <c r="F215" s="164"/>
      <c r="G215" s="165">
        <f ca="1">IFERROR(NOW()-F215,"-")</f>
        <v>45956.731327314817</v>
      </c>
      <c r="H215" s="164"/>
      <c r="I215" s="162" t="str">
        <f>IFERROR(VLOOKUP(D215,DB!A:F,6,0),"")</f>
        <v/>
      </c>
      <c r="J215" s="162" t="str">
        <f>IFERROR(VLOOKUP(D215,DB!A:G,7,0),"")</f>
        <v/>
      </c>
      <c r="K215" s="166"/>
      <c r="L215" s="162" t="str">
        <f>IFERROR(VLOOKUP(D215,DB!A:I,9,0),"")</f>
        <v/>
      </c>
      <c r="M215" s="162"/>
      <c r="N215" s="162"/>
      <c r="O215" s="162"/>
      <c r="P215" s="162"/>
      <c r="Q215" s="162"/>
      <c r="R215" s="162"/>
      <c r="S215" s="162"/>
      <c r="T215" s="162"/>
      <c r="U215" s="162"/>
      <c r="V215" s="162"/>
      <c r="W215" s="162"/>
      <c r="X215" s="162"/>
      <c r="Y215" s="162"/>
      <c r="Z215" s="162"/>
      <c r="AA215" s="162"/>
      <c r="AB215" s="162"/>
      <c r="AC215" s="162"/>
      <c r="AD215" s="162"/>
      <c r="AE215" s="162"/>
      <c r="AF215" s="162"/>
      <c r="AG215" s="162"/>
      <c r="AH215" s="162"/>
      <c r="AI215" s="162"/>
      <c r="AJ215" s="162"/>
      <c r="AK215" s="162"/>
      <c r="AL215" s="162"/>
      <c r="AM215" s="162"/>
      <c r="AN215" s="162"/>
      <c r="AO215" s="162"/>
      <c r="AP215" s="162"/>
      <c r="AQ215" s="162"/>
      <c r="AR215" s="162"/>
      <c r="AS215" s="162"/>
      <c r="AT215" s="162"/>
      <c r="AU215" s="162"/>
      <c r="AV215" s="162"/>
      <c r="AW215" s="162"/>
      <c r="AX215" s="162"/>
      <c r="AY215" s="162"/>
      <c r="AZ215" s="162"/>
      <c r="BA215" s="162"/>
      <c r="BB215" s="162"/>
      <c r="BC215" s="162"/>
      <c r="BD215" s="162"/>
      <c r="BE215" s="162"/>
      <c r="BF215" s="162"/>
      <c r="BG215" s="162"/>
      <c r="BH215" s="162"/>
      <c r="BI215" s="162"/>
      <c r="BJ215" s="162"/>
      <c r="BK215" s="162"/>
      <c r="BL215" s="162"/>
      <c r="BM215" s="162"/>
      <c r="BN215" s="162"/>
      <c r="BO215" s="162"/>
      <c r="BP215" s="162"/>
      <c r="BQ215" s="162"/>
      <c r="BR215" s="162"/>
      <c r="BS215" s="162"/>
      <c r="BT215" s="162"/>
      <c r="BU215" s="162"/>
      <c r="BV215" s="162"/>
      <c r="BW215" s="162"/>
      <c r="BX215" s="162"/>
      <c r="BY215" s="162"/>
      <c r="BZ215" s="162"/>
      <c r="CA215" s="162"/>
      <c r="CB215" s="162"/>
      <c r="CC215" s="162"/>
      <c r="CD215" s="162"/>
      <c r="CE215" s="162"/>
      <c r="CF215" s="162"/>
      <c r="CG215" s="162"/>
      <c r="CH215" s="162"/>
      <c r="CI215" s="162"/>
      <c r="CJ215" s="167"/>
    </row>
  </sheetData>
  <dataValidations count="2">
    <dataValidation allowBlank="1" showInputMessage="1" showErrorMessage="1" sqref="E1" xr:uid="{4D935161-CDD3-4592-B877-3FB59C99E142}"/>
    <dataValidation type="list" allowBlank="1" showInputMessage="1" showErrorMessage="1" sqref="E3:E21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45956.731327777779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45956.731327777779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45956.731327777779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45956.731327777779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45956.731327777779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45956.731327777779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45956.731327777779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45956.731327777779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45956.731327777779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45956.731327777779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45956.731327777779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45956.731327777779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45956.731327777779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45956.731327777779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45956.731327777779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45956.731327777779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45956.731327777779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45956.731327777779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45956.731327777779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45956.731327777779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45956.731327777779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45956.731327777779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45956.731327777779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45956.731327777779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45956.731327777779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45956.731327777779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45956.731327777779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45956.731327777779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45956.731327777779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45956.731327777779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45956.731327777779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45956.731327777779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45956.731327777779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45956.731327777779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45956.731327777779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45956.731327777779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45956.731327777779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45956.731327777779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45956.731327777779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45956.731327777779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45956.731327777779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45956.731327777779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45956.731327777779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45956.731327777779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45956.731327777779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45956.731327777779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45956.731327777779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45956.731327777779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45956.731327777779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45956.731327777779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45956.731327777779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45956.731327777779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45956.731327777779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45956.731327777779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45956.731327777779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45956.731327777779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45956.731327777779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45956.731327777779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45956.731327777779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45956.731327777779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45956.731327777779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45956.731327777779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45956.731327777779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45956.731327777779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45956.731327777779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45956.731327777779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45956.731327777779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45956.731327777779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45956.731327777779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45956.731327777779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45956.731327777779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45956.731327777779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45956.731327777779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45956.731327777779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45956.731327777779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45956.731327777779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45956.731327777779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45956.731327777779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45956.731327777779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45956.731327777779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45956.731327777779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45956.731327777779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45956.731327777779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45956.731327777779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45956.731327777779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45956.731327777779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45956.731327777779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45956.731327777779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45956.731327777779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45956.731327777779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45956.731327777779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45956.731327777779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45956.731327777779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45956.731327777779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45956.731327777779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45956.731327777779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45956.731327777779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45956.731327777779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45956.731327777779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45956.731327777779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45956.731327777779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45956.731327777779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45956.731327777779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45956.731327777779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45956.731327777779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45956.731327777779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45956.731327777779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45956.731327777779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45956.731327777779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45956.731327777779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45956.731327777779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45956.731327777779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45956.731327777779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45956.731327777779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45956.731327777779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45956.731327777779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45956.731327777779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45956.731327777779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45956.731327777779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45956.731327777779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45956.731327777779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45956.731327777779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45956.731327777779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45956.731327777779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45956.731327777779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45956.731327777779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45956.731327777779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45956.731327777779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45956.731327777779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45956.731327777779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45956.731327777779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45956.731327777779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45956.731327777779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45956.731327777779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45956.731327777779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45956.731327777779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45956.731327777779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45956.731327777779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45956.731327777779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45956.731327777779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45956.731327777779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45956.731327777779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45956.731327777779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45956.731327777779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45956.731327777779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45956.731327777779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45956.731327777779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45956.731327777779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45956.731327777779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45956.731327777779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45956.731327777779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45956.731327777779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45956.731327777779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45956.731327777779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45956.731327777779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45956.731327777779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45956.731327777779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45956.731327777779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45956.731327777779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45956.731327777779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45956.731327777779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45956.731327777779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45956.731327777779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45956.731327777779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45956.731327777779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45956.731327777779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45956.731327777779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45956.731327777779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45956.731327777779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45956.731327777779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45956.731327777779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45956.731327777779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45956.731327777779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45956.731327777779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45956.731327777779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45956.731327777779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45956.731327777779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45956.731327777779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45956.731327777779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45956.731327777779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45956.731327777779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45956.731327777779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45956.731327777779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45956.731327777779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45956.731327777779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45956.731327777779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45956.731327777779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45956.731327777779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45956.731327777779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45956.731327777779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45956.731327777779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45956.731327777779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45956.731327777779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45956.731327777779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45956.731327777779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45956.731327777779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45956.731327777779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45956.731327777779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45956.731327777779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45956.731327777779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45956.731327777779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45956.731327777779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45956.731327777779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45956.731327777779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45956.731327777779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45956.731327777779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45956.731327777779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45956.731327777779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45956.731327777779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45956.731327777779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45956.731327777779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45956.731327777779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45956.731327777779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45956.731327777779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45956.731327777779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45956.731327777779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45956.731327777779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45956.731327777779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45956.731327777779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45956.731327777779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45956.731327777779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45956.731327777779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45956.731327777779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45956.731327777779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45956.731327777779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45956.731327777779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45956.731327777779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45956.731327777779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45956.731327777779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45956.731327777779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45956.731327777779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45956.731327777779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45956.731327777779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45956.731327777779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45956.731327777779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45956.731327777779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45956.731327777779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45956.731327777779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45956.731327777779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45956.731327777779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45956.731327777779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45956.731327777779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45956.731327777779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45956.731327777779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45956.731327777779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45956.731327777779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45956.731327777779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45956.731327777779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45956.731327777779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45956.731327777779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45956.731327777779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45956.731327777779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45956.731327777779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45956.731327777779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45956.731327777779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45956.731327777779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45956.731327777779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45956.731327777779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45956.731327777779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45956.731327777779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45956.731327777779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45956.731327777779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45956.731327777779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45956.731327777779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45956.731327777779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45956.731327777779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45956.731327777779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45956.731327777779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45956.731327777779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45956.731327777779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45956.731327777779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45956.731327777779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45956.731327777779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45956.731327777779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45956.731327777779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45956.731327777779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45956.731327777779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45956.731327777779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45956.731327777779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45956.731327777779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45956.731327777779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45956.731327777779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45956.731327777779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45956.731327777779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45956.731327777779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45956.731327777779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45956.731327777779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45956.731327777779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45956.731327777779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45956.731327777779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45956.731327777779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45956.731327777779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45956.731327777779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45956.731327777779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45956.731327777779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45956.731327777779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45956.731327777779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45956.731327777779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45956.731327777779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45956.731327777779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45956.731327777779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45956.731327777779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45956.731327777779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45956.731327777779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45956.731327777779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45956.731327777779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45956.731327777779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45956.731327777779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45956.731327777779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45956.731327777779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45956.731327777779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45956.731327777779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45956.731327777779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45956.731327777779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45956.731327777779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45956.731327777779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45956.731327777779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45956.731327777779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45956.731327777779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45956.731327777779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45956.731327777779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45956.731327777779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45956.731327777779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45956.731327777779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45956.731327777779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45956.731327777779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45956.731327777779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45956.731327777779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45956.731327777779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45956.731327777779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45956.731327777779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45956.731327777779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45956.731327777779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45956.731327777779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45956.731327777779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45956.731327777779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45956.731327777779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45956.731327777779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45956.731327777779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45956.731327777779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45956.731327777779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45956.731327777779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45956.731327777779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45956.731327777779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45956.731327777779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45956.731327777779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45956.731327777779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45956.731327777779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45956.731327777779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45956.731327777779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45956.731327777779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45956.731327777779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45956.731327777779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45956.731327777779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45956.731327777779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45956.731327777779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45956.731327777779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45956.731327777779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45956.731327777779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45956.731327777779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45956.731327777779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45956.731327777779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45956.731327777779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45956.731327777779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45956.731327777779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45956.731327777779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45956.731327777779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45956.731327777779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45956.731327777779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45956.731327777779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45956.731327777779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45956.731327777779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45956.731327777779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45956.731327777779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45956.731327777779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45956.731327777779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45956.731327777779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45956.731327777779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45956.731327777779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45956.731327777779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45956.731327777779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45956.731327777779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45956.731327777779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45956.731327777779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45956.731327777779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45956.731327777779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45956.731327777779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45956.731327777779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45956.731327777779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45956.731327777779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45956.731327777779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45956.731327777779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45956.731327777779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45956.731327777779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45956.731327777779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45956.731327777779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45956.731327777779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45956.731327777779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45956.731327777779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45956.731327777779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45956.731327777779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45956.731327777779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45956.731327777779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45956.731327777779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45956.731327777779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45956.731327777779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45956.731327777779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45956.731327777779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45956.731327777779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45956.731327777779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45956.731327777779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45956.731327777779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45956.731327777779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45956.731327777779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45956.731327777779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45956.731327777779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45956.731327777779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45956.731327777779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45956.731327777779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45956.731327777779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45956.731327777779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45956.731327777779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45956.731327777779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45956.731327777779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45956.731327777779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45956.731327777779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45956.731327777779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45956.731327777779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45956.731327777779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45956.731327777779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45956.731327777779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45956.731327777779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45956.731327777779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45956.731327777779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45956.731327777779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45956.731327777779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45956.731327777779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45956.731327777779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45956.731327777779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45956.731327777779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45956.731327777779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45956.731327777779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45956.731327777779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45956.731327777779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45956.731327777779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45956.731327777779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45956.731327777779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45956.731327777779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45956.731327777779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45956.731327777779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45956.731327777779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45956.731327777779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45956.731327777779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45956.731327777779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45956.731327777779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45956.731327777779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45956.731327777779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45956.731327777779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45956.731327777779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45956.731327777779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45956.731327777779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45956.731327777779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45956.731327777779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45956.731327777779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45956.731327777779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45956.731327777779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45956.731327777779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45956.731327777779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45956.731327777779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45956.731327777779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45956.731327777779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45956.731327777779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45956.731327777779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45956.731327777779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45956.731327777779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45956.731327777779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45956.731327777779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45956.731327777779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45956.731327777779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45956.731327777779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45956.731327777779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45956.731327777779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45956.731327777779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45956.731327777779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45956.731327777779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45956.731327777779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45956.731327777779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45956.731327777779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45956.731327777779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45956.731327777779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45956.731327777779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45956.731327777779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45956.731327777779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45956.731327777779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45956.731327777779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45956.731327777779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45956.731327777779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45956.731327777779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45956.731327777779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45956.731327777779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45956.731327777779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45956.731327777779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45956.731327777779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45956.731327777779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45956.731327777779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45956.731327777779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45956.731327777779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45956.731327777779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45956.731327777779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45956.731327777779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45956.731327777779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45956.731327777779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45956.731327777779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45956.731327777779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45956.731327777779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45956.731327777779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45956.731327777779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45956.731327777779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45956.731327777779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45956.731327777779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45956.731327777779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45956.731327777779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45956.731327777779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45956.731327777779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45956.731327777779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45956.731327777779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45956.731327777779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45956.731327777779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45956.731327777779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45956.731327777779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45956.731327777779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45956.731327777779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45956.731327777779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45956.731327777779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45956.731327777779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45956.731327777779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45956.731327777779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45956.731327777779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45956.731327777779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45956.731327777779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45956.731327777779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45956.731327777779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45956.731327777779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45956.731327777779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45956.731327777779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45956.731327777779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45956.731327777779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45956.731327777779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45956.731327777779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45956.731327777779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45956.731327777779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45956.731327777779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45956.731327777779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45956.731327777779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45956.731327777779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45956.731327777779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45956.731327777779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45956.731327777779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45956.731327777779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45956.731327777779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45956.731327777779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45956.731327777779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45956.731327777779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45956.731327777779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45956.731327777779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45956.731327777779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45956.731327777779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45956.731327777779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45956.731327777779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45956.731327777779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45956.731327777779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45956.731327777779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45956.731327777779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45956.731327777779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45956.731327777779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45956.731327777779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45956.731327777779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45956.731327777779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45956.731327777779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45956.731327777779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45956.731327777779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45956.731327777779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45956.731327777779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45956.731327777779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45956.731327777779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45956.731327777779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45956.731327777779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45956.731327777779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45956.731327777779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45956.731327777779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45956.731327777779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45956.731327777779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45956.731327777779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45956.731327777779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45956.731327777779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45956.731327777779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45956.731327777779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45956.731327777779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45956.731327777779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45956.731327777779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45956.731327777779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45956.731327777779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45956.731327777779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45956.731327777779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45956.731327777779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45956.731327777779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45956.731327777779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45956.731327777779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45956.731327777779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45956.731327777779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45956.731327777779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45956.731327777779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45956.731327777779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45956.731327777779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45956.731327777779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45956.731327777779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45956.731327777779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45956.731327777779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45956.731327777779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45956.731327777779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45956.731327777779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45956.731327777779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45956.731327777779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45956.731327777779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45956.731327777779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45956.731327777779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45956.731327777779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45956.731327777779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45956.731327777779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45956.731327777779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45956.731327777779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45956.731327777779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45956.731327777779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45956.731327777779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45956.731327777779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45956.731327777779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45956.731327777779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45956.731327777779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45956.731327777779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45956.731327777779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45956.731327777779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45956.731327777779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45956.731327777779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45956.731327777779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45956.731327777779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45956.731327777779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45956.731327777779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45956.731327777779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45956.731327777779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45956.731327777779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45956.731327777779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45956.731327777779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45956.731327777779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45956.731327777779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45956.731327777779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45956.731327777779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45956.731327777779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45956.731327777779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45956.731327777779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45956.731327777779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45956.731327777779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45956.731327777779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45956.731327777779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45956.731327777779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45956.731327777779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45956.731327777779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45956.731327777779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45956.731327777779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45956.731327777779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45956.731327777779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45956.731327777779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45956.731327777779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45956.731327777779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45956.731327777779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45956.731327777779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45956.731327777779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45956.731327777779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45956.731327777779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45956.731327777779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45956.731327777779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45956.731327777779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45956.731327777779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45956.731327777779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45956.731327777779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45956.731327777779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45956.731327777779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45956.731327777779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45956.731327777779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45956.731327777779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45956.731327777779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45956.731327777779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45956.731327777779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45956.731327777779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45956.731327777779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45956.731327777779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45956.731327777779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45956.731327777779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45956.731327777779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45956.731327777779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45956.731327777779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45956.731327777779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45956.731327777779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45956.731327777779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45956.731327777779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45956.731327777779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45956.731327777779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45956.731327777779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45956.731327777779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45956.731327777779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45956.731327777779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45956.731327777779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45956.731327777779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45956.731327777779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45956.731327777779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45956.731327777779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45956.731327777779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45956.731327777779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45956.731327777779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45956.731327777779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45956.731327777779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45956.731327777779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45956.731327777779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45956.731327777779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45956.731327777779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45956.731327777779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45956.731327777779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45956.731327777779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45956.731327777779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45956.731327777779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45956.731327777779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45956.731327777779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45956.731327777779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45956.731327777779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45956.731327777779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45956.731327777779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45956.731327777779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45956.731327777779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45956.731327777779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45956.731327777779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45956.731327777779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45956.731327777779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45956.731327777779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45956.731327777779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45956.731327777779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45956.731327777779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45956.731327777779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45956.731327777779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45956.731327777779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45956.731327777779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45956.731327777779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45956.731327777779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45956.731327777779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45956.731327777779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45956.731327777779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45956.731327777779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45956.731327777779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45956.731327777779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45956.731327777779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45956.731327777779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45956.731327777779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45956.731327777779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45956.731327777779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45956.731327777779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45956.731327777779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45956.731327777779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45956.731327777779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45956.731327777779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45956.731327777779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45956.731327777779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45956.731327777779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45956.731327777779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45956.731327777779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45956.731327777779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45956.731327777779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45956.731327777779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45956.731327777779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45956.731327777779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45956.731327777779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45956.731327777779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45956.731327777779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45956.731327777779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45956.731327777779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45956.731327777779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45956.731327777779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45956.731327777779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45956.731327777779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45956.731327777779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45956.731327777779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45956.731327777779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45956.731327777779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45956.731327777779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45956.731327777779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45956.731327777779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45956.731327777779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45956.731327777779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45956.731327777779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45956.731327777779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45956.731327777779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45956.731327777779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45956.731327777779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45956.731327777779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45956.731327777779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45956.731327777779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45956.731327777779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45956.731327777779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45956.731327777779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45956.731327777779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45956.731327777779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45956.731327777779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45956.731327777779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45956.731327777779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45956.731327777779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45956.731327777779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45956.731327777779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45956.731327777779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45956.731327777779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45956.731327777779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45956.731327777779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45956.731327777779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45956.731327777779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45956.731327777779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45956.731327777779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45956.731327777779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45956.731327777779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45956.731327777779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45956.731327777779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45956.731327777779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45956.731327777779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45956.731327777779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45956.731327777779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45956.731327777779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45956.731327777779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45956.731327777779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45956.731327777779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45956.731327777779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45956.731327777779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45956.731327777779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45956.731327777779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45956.731327777779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45956.731327777779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45956.731327777779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45956.731327777779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45956.731327777779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45956.731327777779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45956.731327777779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45956.731327777779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45956.731327777779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45956.731327777779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45956.731327777779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45956.731327777779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45956.731327777779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45956.731327777779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45956.731327777779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45956.731327777779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45956.731327777779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45956.731327777779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45956.731327777779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45956.731327777779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45956.731327777779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45956.731327777779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45956.731327777779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45956.731327777779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45956.731327777779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45956.731327777779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45956.731327777779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45956.731327777779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45956.731327777779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45956.731327777779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45956.731327777779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45956.731327777779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45956.731327777779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45956.731327777779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45956.731327777779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45956.731327777779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45956.731327777779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45956.731327777779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45956.731327777779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45956.731327777779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45956.731327777779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45956.731327777779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45956.731327777779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45956.731327777779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45956.731327777779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45956.731327777779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45956.731327777779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45956.731327777779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45956.731327777779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45956.731327777779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45956.731327777779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45956.731327777779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45956.731327777779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45956.731327777779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45956.731327777779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45956.731327777779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45956.731327777779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45956.731327777779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45956.731327777779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45956.731327777779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45956.731327777779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45956.731327777779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45956.731327777779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45956.731327777779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45956.731327777779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45956.731327777779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45956.731327777779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45956.731327777779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45956.731327777779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45956.731327777779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45956.731327777779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45956.731327777779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45956.731327777779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45956.731327777779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45956.731327777779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45956.731327777779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45956.731327777779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45956.731327777779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45956.731327777779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45956.731327777779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45956.731327777779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45956.731327777779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45956.731327777779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45956.731327777779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45956.731327777779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45956.731327777779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45956.731327777779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45956.731327777779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45956.731327777779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45956.731327777779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45956.731327777779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45956.731327777779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45956.731327777779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45956.731327777779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45956.731327777779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45956.731327777779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45956.731327777779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45956.731327777779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45956.731327777779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45956.731327777779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45956.731327777779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45956.731327777779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45956.731327777779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45956.731327777779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45956.731327777779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45956.731327777779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45956.731327777779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45956.731327777779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45956.731327777779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45956.731327777779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45956.731327777779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45956.731327777779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45956.731327777779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45956.731327777779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45956.731327777779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45956.731327777779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45956.731327777779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45956.731327777779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45956.731327777779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45956.731327777779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45956.731327777779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45956.731327777779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45956.731327777779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45956.731327777779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45956.731327777779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45956.731327777779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45956.731327777779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45956.731327777779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45956.731327777779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45956.731327777779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45956.731327777779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45956.731327777779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45956.731327777779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45956.731327777779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45956.731327777779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45956.731327777779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45956.731327777779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45956.731327777779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45956.731327777779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45956.731327777779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45956.731327777779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45956.731327777779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45956.731327777779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45956.731327777779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45956.731327777779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45956.731327777779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45956.731327777779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45956.731327777779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45956.731327777779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45956.731327777779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45956.731327777779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45956.731327777779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45956.731327777779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45956.731327777779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45956.731327777779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45956.731327777779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45956.731327777779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45956.731327777779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45956.731327777779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45956.731327777779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45956.731327777779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45956.731327777779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45956.731327777779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45956.731327777779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45956.731327777779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45956.731327777779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45956.731327777779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45956.731327777779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45956.731327777779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45956.731327777779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45956.731327777779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45956.731327777779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45956.731327777779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45956.731327777779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45956.731327777779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45956.731327777779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45956.731327777779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45956.731327777779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45956.731327777779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45956.731327777779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45956.731327777779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45956.731327777779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45956.731327777779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45956.731327777779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45956.731327777779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45956.731327777779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45956.731327777779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45956.731327777779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45956.731327777779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45956.731327777779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45956.731327777779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45956.731327777779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45956.731327777779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45956.731327777779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45956.731327777779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45956.731327777779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45956.731327777779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45956.731327777779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45956.731327777779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45956.731327777779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45956.731327777779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45956.731327777779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45956.731327777779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45956.731327777779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45956.731327777779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45956.731327777779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45956.731327777779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45956.731327777779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45956.731327777779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45956.731327777779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45956.731327777779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45956.731327777779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45956.731327777779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45956.731327777779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45956.731327777779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45956.731327777779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45956.731327777779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45956.731327777779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45956.731327777779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45956.731327777779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45956.731327777779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45956.731327777779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45956.731327777779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45956.731327777779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45956.731327777779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45956.731327777779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45956.731327777779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45956.731327777779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45956.731327777779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45956.731327777779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45956.731327777779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45956.731327777779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45956.731327777779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45956.731327777779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45956.731327777779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45956.731327777779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45956.731327777779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45956.731327777779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45956.731327777779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45956.731327777779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45956.731327777779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45956.731327777779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45956.731327777779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45956.731327777779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45956.731327777779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45956.731327777779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45956.731327777779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45956.731327777779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45956.731327777779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45956.731327777779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45956.731327777779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45956.731327777779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45956.731327777779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45956.731327777779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45956.731327777779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45956.731327777779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45956.731327777779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45956.731327777779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45956.731327777779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45956.731327777779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45956.731327777779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45956.731327777779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45956.731327777779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45956.731327777779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45956.731327777779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45956.731327777779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45956.731327777779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45956.731327777779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45956.731327777779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45956.731327777779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45956.731327777779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45956.731327777779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45956.731327777779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253.25061018518318</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3.0966055555545609</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45956.731327777779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45956.731327777779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45956.731327777779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45956.731327777779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45956.731327777779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45956.731327777779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45956.731327777779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45956.731327777779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45956.731327777779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45956.731327777779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45956.731327777779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45956.731327777779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45956.731327777779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45956.731327777779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45956.731327777779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45956.731327777779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45956.731327777779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45956.731327777779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45956.731327777779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45956.731327777779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45956.731327777779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45956.731327777779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45956.731327777779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45956.731327777779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45956.731327777779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45956.731327777779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45956.731327777779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45956.731327777779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45956.731327777779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45956.731327777779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45956.731327777779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45956.731327777779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45956.731327777779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45956.731327777779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45956.731327777779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45956.731327777779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45956.731327777779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45956.731327777779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45956.731327777779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45956.731327777779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45956.731327777779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45956.731327777779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45956.731327777779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45956.731327777779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45956.731327777779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45956.731327777779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45956.731327777779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45956.731327777779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45956.731327777779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45956.731327777779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45956.731327777779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45956.731327777779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45956.731327777779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45956.731327777779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45956.731327777779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45956.731327777779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45956.731327777779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45956.731327777779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45956.731327777779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45956.731327777779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45956.731327777779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45956.731327777779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45956.731327777779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45956.731327777779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45956.731327777779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45956.731327777779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45956.731327777779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45956.731327777779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45956.731327777779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45956.731327777779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45956.731327777779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45956.731327777779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45956.731327777779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45956.731327777779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45956.731327777779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45956.731327777779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45956.731327777779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45956.731327777779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45956.731327777779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45956.731327777779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45956.731327777779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45956.731327777779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45956.731327777779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45956.731327777779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45956.731327777779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45956.731327777779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45956.731327777779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45956.731327777779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45956.731327777779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45956.731327777779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45956.731327777779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45956.731327777779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45956.731327777779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45956.731327777779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45956.731327777779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45956.731327777779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45956.731327777779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45956.731327777779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45956.731327777779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45956.731327777779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45956.731327777779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45956.731327777779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45956.731327777779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45956.731327777779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45956.731327777779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45956.731327777779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45956.731327777779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45956.731327777779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45956.731327777779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45956.731327777779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45956.731327777779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45956.731327777779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45956.731327777779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45956.731327777779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45956.731327777779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45956.731327777779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45956.731327777779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45956.731327777779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45956.731327777779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45956.731327777779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45956.731327777779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45956.731327777779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45956.731327777779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45956.731327777779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45956.731327777779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45956.731327777779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45956.731327777779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45956.731327777779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45956.731327777779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45956.731327777779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45956.731327777779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45956.731327777779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45956.731327777779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45956.731327777779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45956.731327777779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45956.731327777779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45956.731327777779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45956.731327777779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45956.731327777779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45956.731327777779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45956.731327777779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45956.731327777779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45956.731327777779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45956.731327777779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45956.731327777779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45956.731327777779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45956.731327777779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45956.731327777779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45956.731327777779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45956.731327777779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45956.731327777779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45956.731327777779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45956.731327777779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45956.731327777779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45956.731327777779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45956.731327777779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45956.731327777779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45956.731327777779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45956.731327777779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45956.731327777779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45956.731327777779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45956.731327777779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45956.731327777779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45956.731327777779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45956.731327777779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45956.731327777779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45956.731327777779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45956.731327777779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45956.731327777779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45956.731327777779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45956.731327777779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45956.731327777779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45956.731327777779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45956.731327777779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45956.731327777779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45956.731327777779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45956.731327777779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45956.731327777779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45956.731327777779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45956.731327777779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45956.731327777779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45956.731327777779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45956.731327777779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45956.731327777779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45956.731327777779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45956.731327777779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45956.731327777779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45956.731327777779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45956.731327777779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45956.731327777779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45956.731327777779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45956.731327777779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45956.731327777779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45956.731327777779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45956.731327777779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45956.731327777779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45956.731327777779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45956.731327777779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45956.731327777779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45956.731327777779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45956.731327777779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45956.731327777779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45956.731327777779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45956.731327777779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45956.731327777779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45956.731327777779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45956.731327777779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45956.731327777779</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45956.731327777779</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64.899267592591059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30.542450462962734</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8.0702166666669655</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0.22536712963483296</v>
      </c>
      <c r="H5" s="153">
        <v>45956.07471064815</v>
      </c>
      <c r="I5" s="152" t="str">
        <f>IFERROR(VLOOKUP(D5,DB!A:F,6,0),"")</f>
        <v>SCECO</v>
      </c>
      <c r="J5" s="152" t="str">
        <f>IFERROR(VLOOKUP(D5,DB!A:G,7,0),"")</f>
        <v>No BB Design</v>
      </c>
      <c r="K5" s="152" t="s">
        <v>39097</v>
      </c>
      <c r="L5" s="152" t="str">
        <f>IFERROR(VLOOKUP(D5,DB!A:I,9,0),"")</f>
        <v>Latis</v>
      </c>
    </row>
    <row r="6" spans="1:13" ht="15">
      <c r="A6" s="152"/>
      <c r="B6" s="152" t="str">
        <f>IFERROR(VLOOKUP(D6,DB!A:K,11,0),"")</f>
        <v/>
      </c>
      <c r="C6" s="152"/>
      <c r="D6" s="152"/>
      <c r="E6" s="152"/>
      <c r="F6" s="153"/>
      <c r="G6" s="154">
        <f ca="1">IFERROR(NOW()-F6,"")</f>
        <v>45956.731327777779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45956.731327777779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45956.731327777779</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45956.731327777779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45956.731327777779</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45956.731327777779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45956.731327777779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45956.731327777779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45956.731327777779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45956.731327777779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45956.731327777779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45956.731327777779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45956.731327777779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45956.731327777779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45956.731327777779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45956.731327777779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45956.731327777779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45956.731327777779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45956.731327777779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45956.731327777779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45956.731327777779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45956.731327777779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45956.731327777779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45956.731327777779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45956.731327777779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45956.731327777779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45956.731327777779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45956.731327777779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45956.731327777779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45956.731327777779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45956.731327777779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45956.731327777779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45956.731327777779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45956.731327777779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45956.731327777779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45956.731327777779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45956.731327777779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45956.731327777779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45956.731327777779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45956.731327777779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45956.731327777779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45956.731327777779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45956.731327777779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45956.731327777779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45956.731327777779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45956.731327777779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45956.731327777779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45956.731327777779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45956.731327777779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45956.731327777779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45956.731327777779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45956.731327777779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45956.731327777779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45956.731327777779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45956.731327777779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45956.731327777779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45956.731327777779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45956.731327777779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45956.731327777779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45956.731327777779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45956.731327777779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45956.731327777779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45956.731327777779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45956.731327777779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45956.731327777779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45956.731327777779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45956.731327777779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45956.731327777779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45956.731327777779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45956.731327777779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45956.731327777779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45956.731327777779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45956.731327777779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45956.731327777779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45956.731327777779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45956.731327777779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45956.731327777779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45956.731327777779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45956.731327777779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45956.731327777779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45956.731327777779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45956.731327777779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45956.731327777779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45956.731327777779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45956.731327777779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45956.731327777779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45956.731327777779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45956.731327777779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45956.731327777779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45956.731327777779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45956.731327777779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45956.731327777779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45956.731327777779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45956.731327777779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45956.731327777779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45956.731327777779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45956.731327777779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45956.731327777779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45956.731327777779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45956.731327777779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45956.731327777779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45956.731327777779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45956.731327777779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45956.731327777779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45956.731327777779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45956.731327777779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45956.731327777779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45956.731327777779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45956.731327777779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45956.731327777779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45956.731327777779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45956.731327777779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45956.731327777779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45956.731327777779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45956.731327777779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45956.731327777779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45956.731327777779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45956.731327777779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45956.731327777779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45956.731327777779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45956.731327777779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45956.731327777779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45956.731327777779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45956.731327777779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45956.731327777779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45956.731327777779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45956.731327777779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45956.731327777779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45956.731327777779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45956.731327777779</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45956.731327777779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45956.731327777779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45956.731327777779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45956.731327777779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45956.731327777779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45956.731327777779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45956.731327777779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45956.731327777779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45956.731327777779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45956.731327777779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45956.731327777779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45956.731327777779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45956.731327777779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45956.731327777779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45956.731327777779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45956.731327777779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45956.731327777779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45956.731327777779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45956.731327777779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45956.731327777779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45956.731327777779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45956.731327777779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45956.731327777779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45956.731327777779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45956.731327777779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45956.731327777779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45956.731327777779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45956.731327777779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45956.731327777779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45956.731327777779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45956.731327777779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45956.731327777779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45956.731327777779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45956.731327777779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45956.731327777779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45956.731327777779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45956.731327777779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45956.731327777779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45956.731327777779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45956.731327777779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45956.731327777779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45956.731327777779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45956.731327777779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45956.731327777779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45956.731327777779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45956.731327777779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45956.731327777779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45956.731327777779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45956.731327777779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45956.731327777779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45956.731327777779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45956.731327777779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45956.731327777779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45956.731327777779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45956.731327777779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45956.731327777779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45956.731327777779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45956.731327777779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45956.731327777779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45956.731327777779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45956.731327777779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45956.731327777779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45956.731327777779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45956.731327777779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45956.731327777779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45956.731327777779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45956.731327777779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45956.731327777779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45956.731327777779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45956.731327777779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45956.731327777779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45956.731327777779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45956.731327777779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45956.731327777779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45956.731327777779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45956.731327777779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45956.731327777779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45956.731327777779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45956.731327777779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45956.731327777779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45956.731327777779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45956.731327777779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45956.731327777779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45956.731327777779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45956.731327777779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45956.731327777779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45956.731327777779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45956.731327777779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45956.731327777779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45956.731327777779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45956.731327777779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45956.731327777779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45956.731327777779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45956.731327777779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45956.731327777779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45956.731327777779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45956.731327777779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45956.731327777779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45956.731327777779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45956.731327777779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45956.731327777779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45956.731327777779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45956.731327777779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45956.731327777779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45956.731327777779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45956.731327777779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45956.731327777779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45956.731327777779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45956.731327777779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45956.731327777779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45956.731327777779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45956.731327777779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45956.731327777779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45956.731327777779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45956.731327777779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45956.731327777779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45956.731327777779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45956.731327777779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45956.731327777779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45956.731327777779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45956.731327777779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45956.731327777779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45956.731327777779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45956.731327777779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45956.731327777779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45956.731327777779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45956.731327777779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45956.731327777779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45956.731327777779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45956.731327777779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45956.731327777779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45956.731327777779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45956.731327777779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45956.731327777779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45956.731327777779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45956.731327777779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45956.731327777779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45956.731327777779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45956.731327777779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45956.731327777779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45956.731327777779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45956.731327777779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45956.731327777779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45956.731327777779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45956.731327777779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45956.731327777779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45956.731327777779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45956.731327777779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45956.731327777779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45956.731327777779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45956.731327777779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45956.731327777779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45956.731327777779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45956.731327777779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45956.731327777779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45956.731327777779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45956.731327777779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45956.731327777779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45956.731327777779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45956.731327777779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45956.731327777779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45956.731327777779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45956.731327777779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45956.731327777779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45956.731327777779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45956.731327777779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45956.731327777779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45956.731327777779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45956.731327777779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45956.731327777779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45956.731327777779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45956.731327777779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45956.731327777779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45956.731327777779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45956.731327777779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45956.731327777779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45956.731327777779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45956.731327777779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45956.731327777779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45956.731327777779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45956.731327777779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45956.731327777779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45956.731327777779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45956.731327777779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45956.731327777779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45956.731327777779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45956.731327777779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45956.731327777779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45956.731327777779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45956.731327777779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45956.731327777779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45956.731327777779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45956.731327777779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45956.731327777779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45956.731327777779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45956.731327777779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45956.731327777779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45956.731327777779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45956.731327777779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45956.731327777779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45956.731327777779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45956.731327777779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45956.731327777779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45956.731327777779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45956.731327777779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45956.731327777779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45956.731327777779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45956.731327777779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45956.731327777779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45956.731327777779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45956.731327777779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45956.731327777779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45956.731327777779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45956.731327777779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45956.731327777779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45956.731327777779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45956.731327777779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45956.731327777779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45956.731327777779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45956.731327777779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45956.731327777779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45956.731327777779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45956.731327777779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45956.731327777779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45956.731327777779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45956.731327777779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45956.731327777779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45956.731327777779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45956.731327777779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45956.731327777779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45956.731327777779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45956.731327777779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45956.731327777779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45956.731327777779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45956.731327777779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45956.731327777779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45956.731327777779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45956.731327777779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45956.731327777779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45956.731327777779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45956.731327777779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45956.731327777779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45956.731327777779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45956.731327777779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45956.731327777779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45956.731327777779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45956.731327777779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45956.731327777779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45956.731327777779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45956.731327777779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45956.731327777779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45956.731327777779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45956.731327777779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45956.731327777779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45956.731327777779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45956.731327777779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45956.731327777779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45956.731327777779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45956.731327777779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45956.731327777779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45956.731327777779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45956.731327777779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45956.731327777779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45956.731327777779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45956.731327777779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45956.731327777779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45956.731327777779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45956.731327777779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45956.731327777779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45956.731327777779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45956.731327777779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45956.731327777779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45956.731327777779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45956.731327777779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45956.731327777779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45956.731327777779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45956.731327777779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45956.731327777779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45956.731327777779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45956.731327777779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45956.731327777779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45956.731327777779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45956.731327777779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45956.731327777779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45956.731327777779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45956.731327777779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45956.731327777779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45956.731327777779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45956.731327777779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45956.731327777779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45956.731327777779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45956.731327777779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45956.731327777779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45956.731327777779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45956.731327777779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45956.731327777779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45956.731327777779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45956.731327777779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45956.731327777779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45956.731327777779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45956.731327777779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45956.731327777779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45956.731327777779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45956.731327777779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45956.731327777779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45956.731327777779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45956.731327777779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45956.731327777779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45956.731327777779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45956.731327777779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45956.731327777779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45956.731327777779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45956.731327777779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45956.731327777779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45956.731327777779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45956.731327777779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45956.731327777779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45956.731327777779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45956.731327777779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45956.731327777779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45956.731327777779</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7"/>
  <sheetViews>
    <sheetView tabSelected="1" workbookViewId="0">
      <selection activeCell="A4" sqref="A4:X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0.6269175925917807</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4</v>
      </c>
      <c r="D3" s="103" t="s">
        <v>32684</v>
      </c>
      <c r="E3" s="106" t="s">
        <v>39101</v>
      </c>
      <c r="F3" s="107">
        <v>45956.62903935185</v>
      </c>
      <c r="G3" s="77">
        <f ca="1">IFERROR(NOW()-F3,"-")</f>
        <v>0.10228842592914589</v>
      </c>
      <c r="H3" s="107">
        <v>45956.619884259257</v>
      </c>
      <c r="I3" s="103" t="str">
        <f>IFERROR(VLOOKUP(D3,DB!A:F,6,0),"")</f>
        <v>SCECO</v>
      </c>
      <c r="J3" s="102" t="str">
        <f>IFERROR(VLOOKUP(D3,DB!A:G,7,0),"")</f>
        <v>Vandalized</v>
      </c>
      <c r="K3" s="108" t="s">
        <v>39102</v>
      </c>
      <c r="L3" s="109" t="str">
        <f>IFERROR(VLOOKUP(D3,DB!A:I,9,0),"")</f>
        <v>Latis</v>
      </c>
    </row>
    <row r="4" spans="1:16383" ht="31.5" customHeight="1">
      <c r="A4" s="104"/>
      <c r="B4" s="103" t="str">
        <f>IFERROR(VLOOKUP(D4,DB!A:K,11,0),"")</f>
        <v/>
      </c>
      <c r="C4" s="105"/>
      <c r="D4"/>
      <c r="E4" s="106"/>
      <c r="F4" s="107"/>
      <c r="G4" s="77">
        <f ca="1">IFERROR(NOW()-F4,"-")</f>
        <v>45956.731327777779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45956.731327777779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45956.731327777779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45956.731327777779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45956.731327777779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45956.731327777779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45956.731327777779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45956.731327777779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45956.731327777779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45956.731327777779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45956.731327777779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45956.731327777779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45956.731327777779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45956.731327777779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45956.731327777779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45956.731327777779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45956.731327777779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45956.731327777779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45956.731327777779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45956.731327777779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45956.731327777779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45956.731327777779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45956.731327777779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45956.731327777779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45956.731327777779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45956.731327777779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45956.731327777779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45956.731327777779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45956.731327777779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45956.731327777779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45956.731327777779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45956.731327777779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45956.731327777779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45956.731327777779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45956.731327777779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45956.731327777779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45956.731327777779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45956.731327777779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45956.731327777779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45956.731327777779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45956.731327777779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45956.731327777779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45956.731327777779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45956.731327777779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45956.731327777779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45956.731327777779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45956.731327777779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45956.731327777779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45956.731327777779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45956.731327777779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45956.731327777779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45956.731327777779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45956.731327777779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45956.731327777779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45956.731327777779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45956.731327777779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45956.731327777779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45956.731327777779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45956.731327777779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45956.731327777779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45956.731327777779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45956.731327777779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45956.731327777779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45956.731327777779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45956.731327777779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45956.731327777779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45956.731327777779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45956.731327777779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45956.731327777779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45956.731327777779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45956.731327777779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45956.731327777779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45956.731327777779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45956.731327777779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45956.731327777779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45956.731327777779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45956.731327777779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45956.731327777779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45956.731327777779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45956.731327777779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45956.731327777779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45956.731327777779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45956.731327777779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45956.731327777779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45956.731327777779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45956.731327777779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45956.731327777779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45956.731327777779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45956.731327777779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45956.731327777779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45956.731327777779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45956.731327777779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45956.731327777779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45956.731327777779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45956.731327777779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45956.731327777779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45956.731327777779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45956.731327777779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45956.731327777779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45956.731327777779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45956.731327777779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45956.731327777779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45956.731327777779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45956.731327777779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45956.731327777779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45956.731327777779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45956.731327777779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45956.731327777779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45956.731327777779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45956.731327777779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45956.731327777779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45956.731327777779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45956.731327777779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45956.731327777779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45956.731327777779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45956.731327777779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45956.731327777779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45956.731327777779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45956.731327777779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45956.731327777779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45956.731327777779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45956.731327777779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45956.731327777779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45956.731327777779</v>
      </c>
      <c r="H127" s="107"/>
      <c r="I127" s="103" t="str">
        <f>IFERROR(VLOOKUP(D127,DB!A:F,6,0),"")</f>
        <v/>
      </c>
      <c r="J127" s="102" t="str">
        <f>IFERROR(VLOOKUP(D127,DB!A:G,7,0),"")</f>
        <v/>
      </c>
      <c r="K127" s="108"/>
      <c r="L127" s="109" t="str">
        <f>IFERROR(VLOOKUP(D127,DB!A:I,9,0),"")</f>
        <v/>
      </c>
    </row>
  </sheetData>
  <dataValidations count="2">
    <dataValidation allowBlank="1" showInputMessage="1" showErrorMessage="1" sqref="E1" xr:uid="{380493DB-286A-4683-AF55-C78F04945A49}"/>
    <dataValidation type="list" allowBlank="1" showInputMessage="1" showErrorMessage="1" sqref="E2:E12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2025-10-26T14:35:06Z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